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/>
  <mc:AlternateContent xmlns:mc="http://schemas.openxmlformats.org/markup-compatibility/2006">
    <mc:Choice Requires="x15">
      <x15ac:absPath xmlns:x15ac="http://schemas.microsoft.com/office/spreadsheetml/2010/11/ac" url="D:\Business Files\CPUC\2015\ExAnteReview\Workshops_D1608019\Phase2\2017-05-10\"/>
    </mc:Choice>
  </mc:AlternateContent>
  <bookViews>
    <workbookView xWindow="0" yWindow="0" windowWidth="23040" windowHeight="9084" firstSheet="7" activeTab="10"/>
  </bookViews>
  <sheets>
    <sheet name="2013-2016 Summary" sheetId="9" r:id="rId1"/>
    <sheet name="2013-2015 Ex Ante &amp; Ex Expost" sheetId="16" r:id="rId2"/>
    <sheet name="2013 Program count-$" sheetId="5" r:id="rId3"/>
    <sheet name="2013 Count-Type-$" sheetId="6" r:id="rId4"/>
    <sheet name="2014 Program count-$" sheetId="7" r:id="rId5"/>
    <sheet name="2014 Count-Type-$" sheetId="8" r:id="rId6"/>
    <sheet name="2015 Program count-$" sheetId="1" r:id="rId7"/>
    <sheet name="2015 Count-Type-$" sheetId="2" r:id="rId8"/>
    <sheet name="2016 Program count-$" sheetId="10" r:id="rId9"/>
    <sheet name="2016 Count-Type-$" sheetId="17" r:id="rId10"/>
    <sheet name="2016 Projects by incentive size" sheetId="18" r:id="rId1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225" i="18" l="1"/>
  <c r="AQ225" i="18"/>
  <c r="AP225" i="18"/>
  <c r="AO225" i="18"/>
  <c r="AN225" i="18"/>
  <c r="AM225" i="18"/>
  <c r="AL225" i="18"/>
  <c r="AK225" i="18"/>
  <c r="AJ225" i="18"/>
  <c r="AI225" i="18"/>
  <c r="AH225" i="18"/>
  <c r="AG225" i="18"/>
  <c r="AF225" i="18"/>
  <c r="AE225" i="18"/>
  <c r="AD225" i="18"/>
  <c r="AC225" i="18"/>
  <c r="AB225" i="18"/>
  <c r="AA225" i="18"/>
  <c r="Z225" i="18"/>
  <c r="Y225" i="18"/>
  <c r="AR224" i="18"/>
  <c r="AQ224" i="18"/>
  <c r="AP224" i="18"/>
  <c r="AO224" i="18"/>
  <c r="AN224" i="18"/>
  <c r="AM224" i="18"/>
  <c r="AL224" i="18"/>
  <c r="AK224" i="18"/>
  <c r="AJ224" i="18"/>
  <c r="AI224" i="18"/>
  <c r="AH224" i="18"/>
  <c r="AG224" i="18"/>
  <c r="AF224" i="18"/>
  <c r="AE224" i="18"/>
  <c r="AD224" i="18"/>
  <c r="AC224" i="18"/>
  <c r="AB224" i="18"/>
  <c r="AA224" i="18"/>
  <c r="Z224" i="18"/>
  <c r="Y224" i="18"/>
  <c r="AR223" i="18"/>
  <c r="AQ223" i="18"/>
  <c r="AP223" i="18"/>
  <c r="AO223" i="18"/>
  <c r="AN223" i="18"/>
  <c r="AM223" i="18"/>
  <c r="AL223" i="18"/>
  <c r="AK223" i="18"/>
  <c r="AJ223" i="18"/>
  <c r="AI223" i="18"/>
  <c r="AH223" i="18"/>
  <c r="AG223" i="18"/>
  <c r="AF223" i="18"/>
  <c r="AE223" i="18"/>
  <c r="AD223" i="18"/>
  <c r="AC223" i="18"/>
  <c r="AB223" i="18"/>
  <c r="AA223" i="18"/>
  <c r="Z223" i="18"/>
  <c r="Y223" i="18"/>
  <c r="AR222" i="18"/>
  <c r="AQ222" i="18"/>
  <c r="AP222" i="18"/>
  <c r="AO222" i="18"/>
  <c r="AN222" i="18"/>
  <c r="AM222" i="18"/>
  <c r="AL222" i="18"/>
  <c r="AK222" i="18"/>
  <c r="AJ222" i="18"/>
  <c r="AI222" i="18"/>
  <c r="AH222" i="18"/>
  <c r="AG222" i="18"/>
  <c r="AF222" i="18"/>
  <c r="AE222" i="18"/>
  <c r="AD222" i="18"/>
  <c r="AC222" i="18"/>
  <c r="AB222" i="18"/>
  <c r="AA222" i="18"/>
  <c r="Z222" i="18"/>
  <c r="Y222" i="18"/>
  <c r="AR221" i="18"/>
  <c r="AQ221" i="18"/>
  <c r="AP221" i="18"/>
  <c r="AO221" i="18"/>
  <c r="AN221" i="18"/>
  <c r="AM221" i="18"/>
  <c r="AL221" i="18"/>
  <c r="AK221" i="18"/>
  <c r="AJ221" i="18"/>
  <c r="AI221" i="18"/>
  <c r="AH221" i="18"/>
  <c r="AG221" i="18"/>
  <c r="AF221" i="18"/>
  <c r="AE221" i="18"/>
  <c r="AD221" i="18"/>
  <c r="AC221" i="18"/>
  <c r="AB221" i="18"/>
  <c r="AA221" i="18"/>
  <c r="Z221" i="18"/>
  <c r="Y221" i="18"/>
  <c r="AR216" i="18"/>
  <c r="AQ216" i="18"/>
  <c r="AP216" i="18"/>
  <c r="AO216" i="18"/>
  <c r="AN216" i="18"/>
  <c r="AM216" i="18"/>
  <c r="AL216" i="18"/>
  <c r="AK216" i="18"/>
  <c r="AJ216" i="18"/>
  <c r="AI216" i="18"/>
  <c r="AH216" i="18"/>
  <c r="AG216" i="18"/>
  <c r="AF216" i="18"/>
  <c r="AE216" i="18"/>
  <c r="AD216" i="18"/>
  <c r="AC216" i="18"/>
  <c r="AB216" i="18"/>
  <c r="AA216" i="18"/>
  <c r="Z216" i="18"/>
  <c r="Y216" i="18"/>
  <c r="AR215" i="18"/>
  <c r="AQ215" i="18"/>
  <c r="AP215" i="18"/>
  <c r="AO215" i="18"/>
  <c r="AN215" i="18"/>
  <c r="AM215" i="18"/>
  <c r="AL215" i="18"/>
  <c r="AK215" i="18"/>
  <c r="AJ215" i="18"/>
  <c r="AI215" i="18"/>
  <c r="AH215" i="18"/>
  <c r="AG215" i="18"/>
  <c r="AF215" i="18"/>
  <c r="AE215" i="18"/>
  <c r="AD215" i="18"/>
  <c r="AC215" i="18"/>
  <c r="AB215" i="18"/>
  <c r="AA215" i="18"/>
  <c r="Z215" i="18"/>
  <c r="Y215" i="18"/>
  <c r="AR214" i="18"/>
  <c r="AQ214" i="18"/>
  <c r="AP214" i="18"/>
  <c r="AO214" i="18"/>
  <c r="AN214" i="18"/>
  <c r="AM214" i="18"/>
  <c r="AL214" i="18"/>
  <c r="AK214" i="18"/>
  <c r="AJ214" i="18"/>
  <c r="AI214" i="18"/>
  <c r="AH214" i="18"/>
  <c r="AG214" i="18"/>
  <c r="AF214" i="18"/>
  <c r="AE214" i="18"/>
  <c r="AD214" i="18"/>
  <c r="AC214" i="18"/>
  <c r="AB214" i="18"/>
  <c r="AA214" i="18"/>
  <c r="Z214" i="18"/>
  <c r="Y214" i="18"/>
  <c r="AR213" i="18"/>
  <c r="AQ213" i="18"/>
  <c r="AP213" i="18"/>
  <c r="AO213" i="18"/>
  <c r="AN213" i="18"/>
  <c r="AM213" i="18"/>
  <c r="AL213" i="18"/>
  <c r="AK213" i="18"/>
  <c r="AJ213" i="18"/>
  <c r="AI213" i="18"/>
  <c r="AH213" i="18"/>
  <c r="AG213" i="18"/>
  <c r="AF213" i="18"/>
  <c r="AE213" i="18"/>
  <c r="AD213" i="18"/>
  <c r="AC213" i="18"/>
  <c r="AB213" i="18"/>
  <c r="AA213" i="18"/>
  <c r="Z213" i="18"/>
  <c r="Y213" i="18"/>
  <c r="AR212" i="18"/>
  <c r="AQ212" i="18"/>
  <c r="AP212" i="18"/>
  <c r="AO212" i="18"/>
  <c r="AN212" i="18"/>
  <c r="AM212" i="18"/>
  <c r="AL212" i="18"/>
  <c r="AK212" i="18"/>
  <c r="AJ212" i="18"/>
  <c r="AI212" i="18"/>
  <c r="AH212" i="18"/>
  <c r="AG212" i="18"/>
  <c r="AF212" i="18"/>
  <c r="AE212" i="18"/>
  <c r="AD212" i="18"/>
  <c r="AC212" i="18"/>
  <c r="AB212" i="18"/>
  <c r="AA212" i="18"/>
  <c r="Z212" i="18"/>
  <c r="Y212" i="18"/>
  <c r="AR207" i="18"/>
  <c r="AQ207" i="18"/>
  <c r="AP207" i="18"/>
  <c r="AO207" i="18"/>
  <c r="AN207" i="18"/>
  <c r="AM207" i="18"/>
  <c r="AL207" i="18"/>
  <c r="AK207" i="18"/>
  <c r="AJ207" i="18"/>
  <c r="AI207" i="18"/>
  <c r="AH207" i="18"/>
  <c r="AG207" i="18"/>
  <c r="AF207" i="18"/>
  <c r="AE207" i="18"/>
  <c r="AD207" i="18"/>
  <c r="AC207" i="18"/>
  <c r="AB207" i="18"/>
  <c r="AA207" i="18"/>
  <c r="Z207" i="18"/>
  <c r="Y207" i="18"/>
  <c r="AR206" i="18"/>
  <c r="AQ206" i="18"/>
  <c r="AP206" i="18"/>
  <c r="AO206" i="18"/>
  <c r="AN206" i="18"/>
  <c r="AM206" i="18"/>
  <c r="AL206" i="18"/>
  <c r="AK206" i="18"/>
  <c r="AJ206" i="18"/>
  <c r="AI206" i="18"/>
  <c r="AH206" i="18"/>
  <c r="AG206" i="18"/>
  <c r="AF206" i="18"/>
  <c r="AE206" i="18"/>
  <c r="AD206" i="18"/>
  <c r="AC206" i="18"/>
  <c r="AB206" i="18"/>
  <c r="AA206" i="18"/>
  <c r="Z206" i="18"/>
  <c r="Y206" i="18"/>
  <c r="AR205" i="18"/>
  <c r="AQ205" i="18"/>
  <c r="AP205" i="18"/>
  <c r="AO205" i="18"/>
  <c r="AN205" i="18"/>
  <c r="AM205" i="18"/>
  <c r="AL205" i="18"/>
  <c r="AK205" i="18"/>
  <c r="AJ205" i="18"/>
  <c r="AI205" i="18"/>
  <c r="AH205" i="18"/>
  <c r="AG205" i="18"/>
  <c r="AF205" i="18"/>
  <c r="AE205" i="18"/>
  <c r="AD205" i="18"/>
  <c r="AC205" i="18"/>
  <c r="AB205" i="18"/>
  <c r="AA205" i="18"/>
  <c r="Z205" i="18"/>
  <c r="Y205" i="18"/>
  <c r="AR204" i="18"/>
  <c r="AQ204" i="18"/>
  <c r="AP204" i="18"/>
  <c r="AO204" i="18"/>
  <c r="AN204" i="18"/>
  <c r="AM204" i="18"/>
  <c r="AL204" i="18"/>
  <c r="AK204" i="18"/>
  <c r="AJ204" i="18"/>
  <c r="AI204" i="18"/>
  <c r="AH204" i="18"/>
  <c r="AG204" i="18"/>
  <c r="AF204" i="18"/>
  <c r="AE204" i="18"/>
  <c r="AD204" i="18"/>
  <c r="AC204" i="18"/>
  <c r="AB204" i="18"/>
  <c r="AA204" i="18"/>
  <c r="Z204" i="18"/>
  <c r="Y204" i="18"/>
  <c r="AR203" i="18"/>
  <c r="AQ203" i="18"/>
  <c r="AP203" i="18"/>
  <c r="AO203" i="18"/>
  <c r="AN203" i="18"/>
  <c r="AM203" i="18"/>
  <c r="AL203" i="18"/>
  <c r="AK203" i="18"/>
  <c r="AJ203" i="18"/>
  <c r="AI203" i="18"/>
  <c r="AH203" i="18"/>
  <c r="AG203" i="18"/>
  <c r="AF203" i="18"/>
  <c r="AE203" i="18"/>
  <c r="AD203" i="18"/>
  <c r="AC203" i="18"/>
  <c r="AB203" i="18"/>
  <c r="AA203" i="18"/>
  <c r="Z203" i="18"/>
  <c r="Y203" i="18"/>
  <c r="AR198" i="18"/>
  <c r="AQ198" i="18"/>
  <c r="AP198" i="18"/>
  <c r="AO198" i="18"/>
  <c r="AN198" i="18"/>
  <c r="AM198" i="18"/>
  <c r="AL198" i="18"/>
  <c r="AK198" i="18"/>
  <c r="AJ198" i="18"/>
  <c r="AI198" i="18"/>
  <c r="AH198" i="18"/>
  <c r="AG198" i="18"/>
  <c r="AF198" i="18"/>
  <c r="AE198" i="18"/>
  <c r="AD198" i="18"/>
  <c r="AC198" i="18"/>
  <c r="AB198" i="18"/>
  <c r="AA198" i="18"/>
  <c r="Z198" i="18"/>
  <c r="Y198" i="18"/>
  <c r="AR197" i="18"/>
  <c r="AQ197" i="18"/>
  <c r="AP197" i="18"/>
  <c r="AO197" i="18"/>
  <c r="AN197" i="18"/>
  <c r="AM197" i="18"/>
  <c r="AL197" i="18"/>
  <c r="AK197" i="18"/>
  <c r="AJ197" i="18"/>
  <c r="AI197" i="18"/>
  <c r="AH197" i="18"/>
  <c r="AG197" i="18"/>
  <c r="AF197" i="18"/>
  <c r="AE197" i="18"/>
  <c r="AD197" i="18"/>
  <c r="AC197" i="18"/>
  <c r="AB197" i="18"/>
  <c r="AA197" i="18"/>
  <c r="Z197" i="18"/>
  <c r="Y197" i="18"/>
  <c r="AR196" i="18"/>
  <c r="AQ196" i="18"/>
  <c r="AP196" i="18"/>
  <c r="AO196" i="18"/>
  <c r="AN196" i="18"/>
  <c r="AM196" i="18"/>
  <c r="AL196" i="18"/>
  <c r="AK196" i="18"/>
  <c r="AJ196" i="18"/>
  <c r="AI196" i="18"/>
  <c r="AH196" i="18"/>
  <c r="AG196" i="18"/>
  <c r="AF196" i="18"/>
  <c r="AE196" i="18"/>
  <c r="AD196" i="18"/>
  <c r="AC196" i="18"/>
  <c r="AB196" i="18"/>
  <c r="AA196" i="18"/>
  <c r="Z196" i="18"/>
  <c r="Y196" i="18"/>
  <c r="AR195" i="18"/>
  <c r="AQ195" i="18"/>
  <c r="AP195" i="18"/>
  <c r="AO195" i="18"/>
  <c r="AN195" i="18"/>
  <c r="AM195" i="18"/>
  <c r="AL195" i="18"/>
  <c r="AK195" i="18"/>
  <c r="AJ195" i="18"/>
  <c r="AI195" i="18"/>
  <c r="AH195" i="18"/>
  <c r="AG195" i="18"/>
  <c r="AF195" i="18"/>
  <c r="AE195" i="18"/>
  <c r="AD195" i="18"/>
  <c r="AC195" i="18"/>
  <c r="AB195" i="18"/>
  <c r="AA195" i="18"/>
  <c r="Z195" i="18"/>
  <c r="Y195" i="18"/>
  <c r="AR194" i="18"/>
  <c r="AQ194" i="18"/>
  <c r="AP194" i="18"/>
  <c r="AO194" i="18"/>
  <c r="AN194" i="18"/>
  <c r="AM194" i="18"/>
  <c r="AL194" i="18"/>
  <c r="AK194" i="18"/>
  <c r="AJ194" i="18"/>
  <c r="AI194" i="18"/>
  <c r="AH194" i="18"/>
  <c r="AG194" i="18"/>
  <c r="AF194" i="18"/>
  <c r="AE194" i="18"/>
  <c r="AD194" i="18"/>
  <c r="AC194" i="18"/>
  <c r="AB194" i="18"/>
  <c r="AA194" i="18"/>
  <c r="Z194" i="18"/>
  <c r="Y194" i="18"/>
  <c r="AR189" i="18"/>
  <c r="AQ189" i="18"/>
  <c r="AP189" i="18"/>
  <c r="AO189" i="18"/>
  <c r="AN189" i="18"/>
  <c r="AM189" i="18"/>
  <c r="AL189" i="18"/>
  <c r="AK189" i="18"/>
  <c r="AJ189" i="18"/>
  <c r="AI189" i="18"/>
  <c r="AH189" i="18"/>
  <c r="AG189" i="18"/>
  <c r="AF189" i="18"/>
  <c r="AE189" i="18"/>
  <c r="AD189" i="18"/>
  <c r="AC189" i="18"/>
  <c r="AB189" i="18"/>
  <c r="AA189" i="18"/>
  <c r="Z189" i="18"/>
  <c r="Y189" i="18"/>
  <c r="AR188" i="18"/>
  <c r="AQ188" i="18"/>
  <c r="AP188" i="18"/>
  <c r="AO188" i="18"/>
  <c r="AN188" i="18"/>
  <c r="AM188" i="18"/>
  <c r="AL188" i="18"/>
  <c r="AK188" i="18"/>
  <c r="AJ188" i="18"/>
  <c r="AI188" i="18"/>
  <c r="AH188" i="18"/>
  <c r="AG188" i="18"/>
  <c r="AF188" i="18"/>
  <c r="AE188" i="18"/>
  <c r="AD188" i="18"/>
  <c r="AC188" i="18"/>
  <c r="AB188" i="18"/>
  <c r="AA188" i="18"/>
  <c r="Z188" i="18"/>
  <c r="Y188" i="18"/>
  <c r="AR187" i="18"/>
  <c r="AQ187" i="18"/>
  <c r="AP187" i="18"/>
  <c r="AO187" i="18"/>
  <c r="AN187" i="18"/>
  <c r="AM187" i="18"/>
  <c r="AL187" i="18"/>
  <c r="AK187" i="18"/>
  <c r="AJ187" i="18"/>
  <c r="AI187" i="18"/>
  <c r="AH187" i="18"/>
  <c r="AG187" i="18"/>
  <c r="AF187" i="18"/>
  <c r="AE187" i="18"/>
  <c r="AD187" i="18"/>
  <c r="AC187" i="18"/>
  <c r="AB187" i="18"/>
  <c r="AA187" i="18"/>
  <c r="Z187" i="18"/>
  <c r="Y187" i="18"/>
  <c r="AR186" i="18"/>
  <c r="AQ186" i="18"/>
  <c r="AP186" i="18"/>
  <c r="AO186" i="18"/>
  <c r="AN186" i="18"/>
  <c r="AM186" i="18"/>
  <c r="AL186" i="18"/>
  <c r="AK186" i="18"/>
  <c r="AJ186" i="18"/>
  <c r="AI186" i="18"/>
  <c r="AH186" i="18"/>
  <c r="AG186" i="18"/>
  <c r="AF186" i="18"/>
  <c r="AE186" i="18"/>
  <c r="AD186" i="18"/>
  <c r="AC186" i="18"/>
  <c r="AB186" i="18"/>
  <c r="AA186" i="18"/>
  <c r="Z186" i="18"/>
  <c r="Y186" i="18"/>
  <c r="AR185" i="18"/>
  <c r="AQ185" i="18"/>
  <c r="AP185" i="18"/>
  <c r="AO185" i="18"/>
  <c r="AN185" i="18"/>
  <c r="AM185" i="18"/>
  <c r="AL185" i="18"/>
  <c r="AK185" i="18"/>
  <c r="AJ185" i="18"/>
  <c r="AI185" i="18"/>
  <c r="AH185" i="18"/>
  <c r="AG185" i="18"/>
  <c r="AF185" i="18"/>
  <c r="AE185" i="18"/>
  <c r="AD185" i="18"/>
  <c r="AC185" i="18"/>
  <c r="AB185" i="18"/>
  <c r="AA185" i="18"/>
  <c r="Z185" i="18"/>
  <c r="Y185" i="18"/>
  <c r="AR180" i="18"/>
  <c r="AQ180" i="18"/>
  <c r="AP180" i="18"/>
  <c r="AO180" i="18"/>
  <c r="AN180" i="18"/>
  <c r="AM180" i="18"/>
  <c r="AL180" i="18"/>
  <c r="AK180" i="18"/>
  <c r="AJ180" i="18"/>
  <c r="AI180" i="18"/>
  <c r="AH180" i="18"/>
  <c r="AG180" i="18"/>
  <c r="AF180" i="18"/>
  <c r="AE180" i="18"/>
  <c r="AD180" i="18"/>
  <c r="AC180" i="18"/>
  <c r="AB180" i="18"/>
  <c r="AA180" i="18"/>
  <c r="Z180" i="18"/>
  <c r="Y180" i="18"/>
  <c r="AR179" i="18"/>
  <c r="AQ179" i="18"/>
  <c r="AP179" i="18"/>
  <c r="AO179" i="18"/>
  <c r="AN179" i="18"/>
  <c r="AM179" i="18"/>
  <c r="AL179" i="18"/>
  <c r="AK179" i="18"/>
  <c r="AJ179" i="18"/>
  <c r="AI179" i="18"/>
  <c r="AH179" i="18"/>
  <c r="AG179" i="18"/>
  <c r="AF179" i="18"/>
  <c r="AE179" i="18"/>
  <c r="AD179" i="18"/>
  <c r="AC179" i="18"/>
  <c r="AB179" i="18"/>
  <c r="AA179" i="18"/>
  <c r="Z179" i="18"/>
  <c r="Y179" i="18"/>
  <c r="AR178" i="18"/>
  <c r="AQ178" i="18"/>
  <c r="AP178" i="18"/>
  <c r="AO178" i="18"/>
  <c r="AN178" i="18"/>
  <c r="AM178" i="18"/>
  <c r="AL178" i="18"/>
  <c r="AK178" i="18"/>
  <c r="AJ178" i="18"/>
  <c r="AI178" i="18"/>
  <c r="AH178" i="18"/>
  <c r="AG178" i="18"/>
  <c r="AF178" i="18"/>
  <c r="AE178" i="18"/>
  <c r="AD178" i="18"/>
  <c r="AC178" i="18"/>
  <c r="AB178" i="18"/>
  <c r="AA178" i="18"/>
  <c r="Z178" i="18"/>
  <c r="Y178" i="18"/>
  <c r="AR177" i="18"/>
  <c r="AQ177" i="18"/>
  <c r="AP177" i="18"/>
  <c r="AO177" i="18"/>
  <c r="AN177" i="18"/>
  <c r="AM177" i="18"/>
  <c r="AL177" i="18"/>
  <c r="AK177" i="18"/>
  <c r="AJ177" i="18"/>
  <c r="AI177" i="18"/>
  <c r="AH177" i="18"/>
  <c r="AG177" i="18"/>
  <c r="AF177" i="18"/>
  <c r="AE177" i="18"/>
  <c r="AD177" i="18"/>
  <c r="AC177" i="18"/>
  <c r="AB177" i="18"/>
  <c r="AA177" i="18"/>
  <c r="Z177" i="18"/>
  <c r="Y177" i="18"/>
  <c r="AR176" i="18"/>
  <c r="AQ176" i="18"/>
  <c r="AP176" i="18"/>
  <c r="AO176" i="18"/>
  <c r="AN176" i="18"/>
  <c r="AM176" i="18"/>
  <c r="AL176" i="18"/>
  <c r="AK176" i="18"/>
  <c r="AJ176" i="18"/>
  <c r="AI176" i="18"/>
  <c r="AH176" i="18"/>
  <c r="AG176" i="18"/>
  <c r="AF176" i="18"/>
  <c r="AE176" i="18"/>
  <c r="AD176" i="18"/>
  <c r="AC176" i="18"/>
  <c r="AB176" i="18"/>
  <c r="AA176" i="18"/>
  <c r="Z176" i="18"/>
  <c r="Y176" i="18"/>
  <c r="AR171" i="18"/>
  <c r="AQ171" i="18"/>
  <c r="AP171" i="18"/>
  <c r="AO171" i="18"/>
  <c r="AN171" i="18"/>
  <c r="AM171" i="18"/>
  <c r="AL171" i="18"/>
  <c r="AK171" i="18"/>
  <c r="AJ171" i="18"/>
  <c r="AI171" i="18"/>
  <c r="AH171" i="18"/>
  <c r="AG171" i="18"/>
  <c r="AF171" i="18"/>
  <c r="AE171" i="18"/>
  <c r="AD171" i="18"/>
  <c r="AC171" i="18"/>
  <c r="AB171" i="18"/>
  <c r="AA171" i="18"/>
  <c r="Z171" i="18"/>
  <c r="Y171" i="18"/>
  <c r="AR170" i="18"/>
  <c r="AQ170" i="18"/>
  <c r="AP170" i="18"/>
  <c r="AO170" i="18"/>
  <c r="AN170" i="18"/>
  <c r="AM170" i="18"/>
  <c r="AL170" i="18"/>
  <c r="AK170" i="18"/>
  <c r="AJ170" i="18"/>
  <c r="AI170" i="18"/>
  <c r="AH170" i="18"/>
  <c r="AG170" i="18"/>
  <c r="AF170" i="18"/>
  <c r="AE170" i="18"/>
  <c r="AD170" i="18"/>
  <c r="AC170" i="18"/>
  <c r="AB170" i="18"/>
  <c r="AA170" i="18"/>
  <c r="Z170" i="18"/>
  <c r="Y170" i="18"/>
  <c r="AR169" i="18"/>
  <c r="AQ169" i="18"/>
  <c r="AP169" i="18"/>
  <c r="AO169" i="18"/>
  <c r="AN169" i="18"/>
  <c r="AM169" i="18"/>
  <c r="AL169" i="18"/>
  <c r="AK169" i="18"/>
  <c r="AJ169" i="18"/>
  <c r="AI169" i="18"/>
  <c r="AH169" i="18"/>
  <c r="AG169" i="18"/>
  <c r="AF169" i="18"/>
  <c r="AE169" i="18"/>
  <c r="AD169" i="18"/>
  <c r="AC169" i="18"/>
  <c r="AB169" i="18"/>
  <c r="AA169" i="18"/>
  <c r="Z169" i="18"/>
  <c r="Y169" i="18"/>
  <c r="AR168" i="18"/>
  <c r="AQ168" i="18"/>
  <c r="AP168" i="18"/>
  <c r="AO168" i="18"/>
  <c r="AN168" i="18"/>
  <c r="AM168" i="18"/>
  <c r="AL168" i="18"/>
  <c r="AK168" i="18"/>
  <c r="AJ168" i="18"/>
  <c r="AI168" i="18"/>
  <c r="AH168" i="18"/>
  <c r="AG168" i="18"/>
  <c r="AF168" i="18"/>
  <c r="AE168" i="18"/>
  <c r="AD168" i="18"/>
  <c r="AC168" i="18"/>
  <c r="AB168" i="18"/>
  <c r="AA168" i="18"/>
  <c r="Z168" i="18"/>
  <c r="Y168" i="18"/>
  <c r="AR167" i="18"/>
  <c r="AQ167" i="18"/>
  <c r="AP167" i="18"/>
  <c r="AO167" i="18"/>
  <c r="AN167" i="18"/>
  <c r="AM167" i="18"/>
  <c r="AL167" i="18"/>
  <c r="AK167" i="18"/>
  <c r="AJ167" i="18"/>
  <c r="AI167" i="18"/>
  <c r="AH167" i="18"/>
  <c r="AG167" i="18"/>
  <c r="AF167" i="18"/>
  <c r="AE167" i="18"/>
  <c r="AD167" i="18"/>
  <c r="AC167" i="18"/>
  <c r="AB167" i="18"/>
  <c r="AA167" i="18"/>
  <c r="Z167" i="18"/>
  <c r="Y167" i="18"/>
  <c r="AR162" i="18"/>
  <c r="AQ162" i="18"/>
  <c r="AP162" i="18"/>
  <c r="AO162" i="18"/>
  <c r="AN162" i="18"/>
  <c r="AM162" i="18"/>
  <c r="AL162" i="18"/>
  <c r="AK162" i="18"/>
  <c r="AJ162" i="18"/>
  <c r="AI162" i="18"/>
  <c r="AH162" i="18"/>
  <c r="AG162" i="18"/>
  <c r="AF162" i="18"/>
  <c r="AE162" i="18"/>
  <c r="AD162" i="18"/>
  <c r="AC162" i="18"/>
  <c r="AB162" i="18"/>
  <c r="AA162" i="18"/>
  <c r="Z162" i="18"/>
  <c r="Y162" i="18"/>
  <c r="AR161" i="18"/>
  <c r="AQ161" i="18"/>
  <c r="AP161" i="18"/>
  <c r="AO161" i="18"/>
  <c r="AN161" i="18"/>
  <c r="AM161" i="18"/>
  <c r="AL161" i="18"/>
  <c r="AK161" i="18"/>
  <c r="AJ161" i="18"/>
  <c r="AI161" i="18"/>
  <c r="AH161" i="18"/>
  <c r="AG161" i="18"/>
  <c r="AF161" i="18"/>
  <c r="AE161" i="18"/>
  <c r="AD161" i="18"/>
  <c r="AC161" i="18"/>
  <c r="AB161" i="18"/>
  <c r="AA161" i="18"/>
  <c r="Z161" i="18"/>
  <c r="Y161" i="18"/>
  <c r="AR160" i="18"/>
  <c r="AQ160" i="18"/>
  <c r="AP160" i="18"/>
  <c r="AO160" i="18"/>
  <c r="AN160" i="18"/>
  <c r="AM160" i="18"/>
  <c r="AL160" i="18"/>
  <c r="AK160" i="18"/>
  <c r="AJ160" i="18"/>
  <c r="AI160" i="18"/>
  <c r="AH160" i="18"/>
  <c r="AG160" i="18"/>
  <c r="AF160" i="18"/>
  <c r="AE160" i="18"/>
  <c r="AD160" i="18"/>
  <c r="AC160" i="18"/>
  <c r="AB160" i="18"/>
  <c r="AA160" i="18"/>
  <c r="Z160" i="18"/>
  <c r="Y160" i="18"/>
  <c r="AR159" i="18"/>
  <c r="AQ159" i="18"/>
  <c r="AP159" i="18"/>
  <c r="AO159" i="18"/>
  <c r="AN159" i="18"/>
  <c r="AM159" i="18"/>
  <c r="AL159" i="18"/>
  <c r="AK159" i="18"/>
  <c r="AJ159" i="18"/>
  <c r="AI159" i="18"/>
  <c r="AH159" i="18"/>
  <c r="AG159" i="18"/>
  <c r="AF159" i="18"/>
  <c r="AE159" i="18"/>
  <c r="AD159" i="18"/>
  <c r="AC159" i="18"/>
  <c r="AB159" i="18"/>
  <c r="AA159" i="18"/>
  <c r="Z159" i="18"/>
  <c r="Y159" i="18"/>
  <c r="AR158" i="18"/>
  <c r="AQ158" i="18"/>
  <c r="AP158" i="18"/>
  <c r="AO158" i="18"/>
  <c r="AN158" i="18"/>
  <c r="AM158" i="18"/>
  <c r="AL158" i="18"/>
  <c r="AK158" i="18"/>
  <c r="AJ158" i="18"/>
  <c r="AI158" i="18"/>
  <c r="AH158" i="18"/>
  <c r="AG158" i="18"/>
  <c r="AF158" i="18"/>
  <c r="AE158" i="18"/>
  <c r="AD158" i="18"/>
  <c r="AC158" i="18"/>
  <c r="AB158" i="18"/>
  <c r="AA158" i="18"/>
  <c r="Z158" i="18"/>
  <c r="Y158" i="18"/>
  <c r="AR153" i="18"/>
  <c r="AQ153" i="18"/>
  <c r="AP153" i="18"/>
  <c r="AO153" i="18"/>
  <c r="AN153" i="18"/>
  <c r="AM153" i="18"/>
  <c r="AL153" i="18"/>
  <c r="AK153" i="18"/>
  <c r="AJ153" i="18"/>
  <c r="AI153" i="18"/>
  <c r="AH153" i="18"/>
  <c r="AG153" i="18"/>
  <c r="AF153" i="18"/>
  <c r="AE153" i="18"/>
  <c r="AD153" i="18"/>
  <c r="AC153" i="18"/>
  <c r="AB153" i="18"/>
  <c r="AA153" i="18"/>
  <c r="Z153" i="18"/>
  <c r="Y153" i="18"/>
  <c r="AR152" i="18"/>
  <c r="AQ152" i="18"/>
  <c r="AP152" i="18"/>
  <c r="AO152" i="18"/>
  <c r="AN152" i="18"/>
  <c r="AM152" i="18"/>
  <c r="AL152" i="18"/>
  <c r="AK152" i="18"/>
  <c r="AJ152" i="18"/>
  <c r="AI152" i="18"/>
  <c r="AH152" i="18"/>
  <c r="AG152" i="18"/>
  <c r="AF152" i="18"/>
  <c r="AE152" i="18"/>
  <c r="AD152" i="18"/>
  <c r="AC152" i="18"/>
  <c r="AB152" i="18"/>
  <c r="AA152" i="18"/>
  <c r="Z152" i="18"/>
  <c r="Y152" i="18"/>
  <c r="AR151" i="18"/>
  <c r="AQ151" i="18"/>
  <c r="AP151" i="18"/>
  <c r="AO151" i="18"/>
  <c r="AN151" i="18"/>
  <c r="AM151" i="18"/>
  <c r="AL151" i="18"/>
  <c r="AK151" i="18"/>
  <c r="AJ151" i="18"/>
  <c r="AI151" i="18"/>
  <c r="AH151" i="18"/>
  <c r="AG151" i="18"/>
  <c r="AF151" i="18"/>
  <c r="AE151" i="18"/>
  <c r="AD151" i="18"/>
  <c r="AC151" i="18"/>
  <c r="AB151" i="18"/>
  <c r="AA151" i="18"/>
  <c r="Z151" i="18"/>
  <c r="Y151" i="18"/>
  <c r="AR150" i="18"/>
  <c r="AQ150" i="18"/>
  <c r="AP150" i="18"/>
  <c r="AO150" i="18"/>
  <c r="AN150" i="18"/>
  <c r="AM150" i="18"/>
  <c r="AL150" i="18"/>
  <c r="AK150" i="18"/>
  <c r="AJ150" i="18"/>
  <c r="AI150" i="18"/>
  <c r="AH150" i="18"/>
  <c r="AG150" i="18"/>
  <c r="AF150" i="18"/>
  <c r="AE150" i="18"/>
  <c r="AD150" i="18"/>
  <c r="AC150" i="18"/>
  <c r="AB150" i="18"/>
  <c r="AA150" i="18"/>
  <c r="Z150" i="18"/>
  <c r="Y150" i="18"/>
  <c r="AR149" i="18"/>
  <c r="AQ149" i="18"/>
  <c r="AP149" i="18"/>
  <c r="AO149" i="18"/>
  <c r="AN149" i="18"/>
  <c r="AM149" i="18"/>
  <c r="AL149" i="18"/>
  <c r="AK149" i="18"/>
  <c r="AJ149" i="18"/>
  <c r="AI149" i="18"/>
  <c r="AH149" i="18"/>
  <c r="AG149" i="18"/>
  <c r="AF149" i="18"/>
  <c r="AE149" i="18"/>
  <c r="AD149" i="18"/>
  <c r="AC149" i="18"/>
  <c r="AB149" i="18"/>
  <c r="AA149" i="18"/>
  <c r="Z149" i="18"/>
  <c r="Y149" i="18"/>
  <c r="AR144" i="18"/>
  <c r="AQ144" i="18"/>
  <c r="AP144" i="18"/>
  <c r="AO144" i="18"/>
  <c r="AN144" i="18"/>
  <c r="AM144" i="18"/>
  <c r="AL144" i="18"/>
  <c r="AK144" i="18"/>
  <c r="AJ144" i="18"/>
  <c r="AI144" i="18"/>
  <c r="AH144" i="18"/>
  <c r="AG144" i="18"/>
  <c r="AF144" i="18"/>
  <c r="AE144" i="18"/>
  <c r="AD144" i="18"/>
  <c r="AC144" i="18"/>
  <c r="AB144" i="18"/>
  <c r="AA144" i="18"/>
  <c r="Z144" i="18"/>
  <c r="Y144" i="18"/>
  <c r="AR143" i="18"/>
  <c r="AQ143" i="18"/>
  <c r="AP143" i="18"/>
  <c r="AO143" i="18"/>
  <c r="AN143" i="18"/>
  <c r="AM143" i="18"/>
  <c r="AL143" i="18"/>
  <c r="AK143" i="18"/>
  <c r="AJ143" i="18"/>
  <c r="AI143" i="18"/>
  <c r="AH143" i="18"/>
  <c r="AG143" i="18"/>
  <c r="AF143" i="18"/>
  <c r="AE143" i="18"/>
  <c r="AD143" i="18"/>
  <c r="AC143" i="18"/>
  <c r="AB143" i="18"/>
  <c r="AA143" i="18"/>
  <c r="Z143" i="18"/>
  <c r="Y143" i="18"/>
  <c r="AR142" i="18"/>
  <c r="AQ142" i="18"/>
  <c r="AP142" i="18"/>
  <c r="AO142" i="18"/>
  <c r="AN142" i="18"/>
  <c r="AM142" i="18"/>
  <c r="AL142" i="18"/>
  <c r="AK142" i="18"/>
  <c r="AJ142" i="18"/>
  <c r="AI142" i="18"/>
  <c r="AH142" i="18"/>
  <c r="AG142" i="18"/>
  <c r="AF142" i="18"/>
  <c r="AE142" i="18"/>
  <c r="AD142" i="18"/>
  <c r="AC142" i="18"/>
  <c r="AB142" i="18"/>
  <c r="AA142" i="18"/>
  <c r="Z142" i="18"/>
  <c r="Y142" i="18"/>
  <c r="AR141" i="18"/>
  <c r="AQ141" i="18"/>
  <c r="AP141" i="18"/>
  <c r="AO141" i="18"/>
  <c r="AN141" i="18"/>
  <c r="AM141" i="18"/>
  <c r="AL141" i="18"/>
  <c r="AK141" i="18"/>
  <c r="AJ141" i="18"/>
  <c r="AI141" i="18"/>
  <c r="AH141" i="18"/>
  <c r="AG141" i="18"/>
  <c r="AF141" i="18"/>
  <c r="AE141" i="18"/>
  <c r="AD141" i="18"/>
  <c r="AC141" i="18"/>
  <c r="AB141" i="18"/>
  <c r="AA141" i="18"/>
  <c r="Z141" i="18"/>
  <c r="Y141" i="18"/>
  <c r="AR140" i="18"/>
  <c r="AQ140" i="18"/>
  <c r="AP140" i="18"/>
  <c r="AO140" i="18"/>
  <c r="AN140" i="18"/>
  <c r="AM140" i="18"/>
  <c r="AL140" i="18"/>
  <c r="AK140" i="18"/>
  <c r="AJ140" i="18"/>
  <c r="AI140" i="18"/>
  <c r="AH140" i="18"/>
  <c r="AG140" i="18"/>
  <c r="AF140" i="18"/>
  <c r="AE140" i="18"/>
  <c r="AD140" i="18"/>
  <c r="AC140" i="18"/>
  <c r="AB140" i="18"/>
  <c r="AA140" i="18"/>
  <c r="Z140" i="18"/>
  <c r="Y140" i="18"/>
  <c r="AR135" i="18"/>
  <c r="AQ135" i="18"/>
  <c r="AP135" i="18"/>
  <c r="AO135" i="18"/>
  <c r="AN135" i="18"/>
  <c r="AM135" i="18"/>
  <c r="AL135" i="18"/>
  <c r="AK135" i="18"/>
  <c r="AJ135" i="18"/>
  <c r="AI135" i="18"/>
  <c r="AH135" i="18"/>
  <c r="AG135" i="18"/>
  <c r="AF135" i="18"/>
  <c r="AE135" i="18"/>
  <c r="AD135" i="18"/>
  <c r="AC135" i="18"/>
  <c r="AB135" i="18"/>
  <c r="AA135" i="18"/>
  <c r="Z135" i="18"/>
  <c r="Y135" i="18"/>
  <c r="AR134" i="18"/>
  <c r="AQ134" i="18"/>
  <c r="AP134" i="18"/>
  <c r="AO134" i="18"/>
  <c r="AN134" i="18"/>
  <c r="AM134" i="18"/>
  <c r="AL134" i="18"/>
  <c r="AK134" i="18"/>
  <c r="AJ134" i="18"/>
  <c r="AI134" i="18"/>
  <c r="AH134" i="18"/>
  <c r="AG134" i="18"/>
  <c r="AF134" i="18"/>
  <c r="AE134" i="18"/>
  <c r="AD134" i="18"/>
  <c r="AC134" i="18"/>
  <c r="AB134" i="18"/>
  <c r="AA134" i="18"/>
  <c r="Z134" i="18"/>
  <c r="Y134" i="18"/>
  <c r="AR133" i="18"/>
  <c r="AQ133" i="18"/>
  <c r="AP133" i="18"/>
  <c r="AO133" i="18"/>
  <c r="AN133" i="18"/>
  <c r="AM133" i="18"/>
  <c r="AL133" i="18"/>
  <c r="AK133" i="18"/>
  <c r="AJ133" i="18"/>
  <c r="AI133" i="18"/>
  <c r="AH133" i="18"/>
  <c r="AG133" i="18"/>
  <c r="AF133" i="18"/>
  <c r="AE133" i="18"/>
  <c r="AD133" i="18"/>
  <c r="AC133" i="18"/>
  <c r="AB133" i="18"/>
  <c r="AA133" i="18"/>
  <c r="Z133" i="18"/>
  <c r="Y133" i="18"/>
  <c r="AR132" i="18"/>
  <c r="AQ132" i="18"/>
  <c r="AP132" i="18"/>
  <c r="AO132" i="18"/>
  <c r="AN132" i="18"/>
  <c r="AM132" i="18"/>
  <c r="AL132" i="18"/>
  <c r="AK132" i="18"/>
  <c r="AJ132" i="18"/>
  <c r="AI132" i="18"/>
  <c r="AH132" i="18"/>
  <c r="AG132" i="18"/>
  <c r="AF132" i="18"/>
  <c r="AE132" i="18"/>
  <c r="AD132" i="18"/>
  <c r="AC132" i="18"/>
  <c r="AB132" i="18"/>
  <c r="AA132" i="18"/>
  <c r="Z132" i="18"/>
  <c r="Y132" i="18"/>
  <c r="AR131" i="18"/>
  <c r="AQ131" i="18"/>
  <c r="AP131" i="18"/>
  <c r="AO131" i="18"/>
  <c r="AN131" i="18"/>
  <c r="AM131" i="18"/>
  <c r="AL131" i="18"/>
  <c r="AK131" i="18"/>
  <c r="AJ131" i="18"/>
  <c r="AI131" i="18"/>
  <c r="AH131" i="18"/>
  <c r="AG131" i="18"/>
  <c r="AF131" i="18"/>
  <c r="AE131" i="18"/>
  <c r="AD131" i="18"/>
  <c r="AC131" i="18"/>
  <c r="AB131" i="18"/>
  <c r="AA131" i="18"/>
  <c r="Z131" i="18"/>
  <c r="Y131" i="18"/>
  <c r="CJ126" i="18"/>
  <c r="CI126" i="18"/>
  <c r="CH126" i="18"/>
  <c r="CG126" i="18"/>
  <c r="CF126" i="18"/>
  <c r="CE126" i="18"/>
  <c r="CD126" i="18"/>
  <c r="CC126" i="18"/>
  <c r="CB126" i="18"/>
  <c r="CA126" i="18"/>
  <c r="BZ126" i="18"/>
  <c r="BY126" i="18"/>
  <c r="BX126" i="18"/>
  <c r="BW126" i="18"/>
  <c r="BV126" i="18"/>
  <c r="BU126" i="18"/>
  <c r="BT126" i="18"/>
  <c r="BS126" i="18"/>
  <c r="BR126" i="18"/>
  <c r="BQ126" i="18"/>
  <c r="AR126" i="18"/>
  <c r="AQ126" i="18"/>
  <c r="AP126" i="18"/>
  <c r="AO126" i="18"/>
  <c r="AN126" i="18"/>
  <c r="AM126" i="18"/>
  <c r="AL126" i="18"/>
  <c r="AK126" i="18"/>
  <c r="AJ126" i="18"/>
  <c r="AI126" i="18"/>
  <c r="AH126" i="18"/>
  <c r="AG126" i="18"/>
  <c r="AF126" i="18"/>
  <c r="AE126" i="18"/>
  <c r="AD126" i="18"/>
  <c r="AC126" i="18"/>
  <c r="AB126" i="18"/>
  <c r="AA126" i="18"/>
  <c r="Z126" i="18"/>
  <c r="Y126" i="18"/>
  <c r="CJ125" i="18"/>
  <c r="CI125" i="18"/>
  <c r="CH125" i="18"/>
  <c r="CG125" i="18"/>
  <c r="CF125" i="18"/>
  <c r="CE125" i="18"/>
  <c r="CD125" i="18"/>
  <c r="CC125" i="18"/>
  <c r="CB125" i="18"/>
  <c r="CA125" i="18"/>
  <c r="BZ125" i="18"/>
  <c r="BY125" i="18"/>
  <c r="BX125" i="18"/>
  <c r="BW125" i="18"/>
  <c r="BV125" i="18"/>
  <c r="BU125" i="18"/>
  <c r="BT125" i="18"/>
  <c r="BS125" i="18"/>
  <c r="BR125" i="18"/>
  <c r="BQ125" i="18"/>
  <c r="AR125" i="18"/>
  <c r="AQ125" i="18"/>
  <c r="AP125" i="18"/>
  <c r="AO125" i="18"/>
  <c r="AN125" i="18"/>
  <c r="AM125" i="18"/>
  <c r="AL125" i="18"/>
  <c r="AK125" i="18"/>
  <c r="AJ125" i="18"/>
  <c r="AI125" i="18"/>
  <c r="AH125" i="18"/>
  <c r="AG125" i="18"/>
  <c r="AF125" i="18"/>
  <c r="AE125" i="18"/>
  <c r="AD125" i="18"/>
  <c r="AC125" i="18"/>
  <c r="AB125" i="18"/>
  <c r="AA125" i="18"/>
  <c r="Z125" i="18"/>
  <c r="Y125" i="18"/>
  <c r="CJ124" i="18"/>
  <c r="CI124" i="18"/>
  <c r="CH124" i="18"/>
  <c r="CG124" i="18"/>
  <c r="CF124" i="18"/>
  <c r="CE124" i="18"/>
  <c r="CD124" i="18"/>
  <c r="CC124" i="18"/>
  <c r="CB124" i="18"/>
  <c r="CA124" i="18"/>
  <c r="BZ124" i="18"/>
  <c r="BY124" i="18"/>
  <c r="BX124" i="18"/>
  <c r="BW124" i="18"/>
  <c r="BV124" i="18"/>
  <c r="BU124" i="18"/>
  <c r="BT124" i="18"/>
  <c r="BS124" i="18"/>
  <c r="BR124" i="18"/>
  <c r="BQ124" i="18"/>
  <c r="AR124" i="18"/>
  <c r="AQ124" i="18"/>
  <c r="AP124" i="18"/>
  <c r="AO124" i="18"/>
  <c r="AN124" i="18"/>
  <c r="AM124" i="18"/>
  <c r="AL124" i="18"/>
  <c r="AK124" i="18"/>
  <c r="AJ124" i="18"/>
  <c r="AI124" i="18"/>
  <c r="AH124" i="18"/>
  <c r="AG124" i="18"/>
  <c r="AF124" i="18"/>
  <c r="AE124" i="18"/>
  <c r="AD124" i="18"/>
  <c r="AC124" i="18"/>
  <c r="AB124" i="18"/>
  <c r="AA124" i="18"/>
  <c r="Z124" i="18"/>
  <c r="Y124" i="18"/>
  <c r="CJ123" i="18"/>
  <c r="CI123" i="18"/>
  <c r="CH123" i="18"/>
  <c r="CG123" i="18"/>
  <c r="CF123" i="18"/>
  <c r="CE123" i="18"/>
  <c r="CD123" i="18"/>
  <c r="CC123" i="18"/>
  <c r="CB123" i="18"/>
  <c r="CA123" i="18"/>
  <c r="BZ123" i="18"/>
  <c r="BY123" i="18"/>
  <c r="BX123" i="18"/>
  <c r="BW123" i="18"/>
  <c r="BV123" i="18"/>
  <c r="BU123" i="18"/>
  <c r="BT123" i="18"/>
  <c r="BS123" i="18"/>
  <c r="BR123" i="18"/>
  <c r="BQ123" i="18"/>
  <c r="AR123" i="18"/>
  <c r="AQ123" i="18"/>
  <c r="AP123" i="18"/>
  <c r="AO123" i="18"/>
  <c r="AN123" i="18"/>
  <c r="AM123" i="18"/>
  <c r="AL123" i="18"/>
  <c r="AK123" i="18"/>
  <c r="AJ123" i="18"/>
  <c r="AI123" i="18"/>
  <c r="AH123" i="18"/>
  <c r="AG123" i="18"/>
  <c r="AF123" i="18"/>
  <c r="AE123" i="18"/>
  <c r="AD123" i="18"/>
  <c r="AC123" i="18"/>
  <c r="AB123" i="18"/>
  <c r="AA123" i="18"/>
  <c r="Z123" i="18"/>
  <c r="Y123" i="18"/>
  <c r="CJ122" i="18"/>
  <c r="CI122" i="18"/>
  <c r="CH122" i="18"/>
  <c r="CG122" i="18"/>
  <c r="CF122" i="18"/>
  <c r="CE122" i="18"/>
  <c r="CD122" i="18"/>
  <c r="CC122" i="18"/>
  <c r="CB122" i="18"/>
  <c r="CA122" i="18"/>
  <c r="BZ122" i="18"/>
  <c r="BY122" i="18"/>
  <c r="BX122" i="18"/>
  <c r="BW122" i="18"/>
  <c r="BV122" i="18"/>
  <c r="BU122" i="18"/>
  <c r="BT122" i="18"/>
  <c r="BS122" i="18"/>
  <c r="BR122" i="18"/>
  <c r="BQ122" i="18"/>
  <c r="AR122" i="18"/>
  <c r="AQ122" i="18"/>
  <c r="AP122" i="18"/>
  <c r="AO122" i="18"/>
  <c r="AN122" i="18"/>
  <c r="AM122" i="18"/>
  <c r="AL122" i="18"/>
  <c r="AK122" i="18"/>
  <c r="AJ122" i="18"/>
  <c r="AI122" i="18"/>
  <c r="AH122" i="18"/>
  <c r="AG122" i="18"/>
  <c r="AF122" i="18"/>
  <c r="AE122" i="18"/>
  <c r="AD122" i="18"/>
  <c r="AC122" i="18"/>
  <c r="AB122" i="18"/>
  <c r="AA122" i="18"/>
  <c r="Z122" i="18"/>
  <c r="Y122" i="18"/>
  <c r="CJ117" i="18"/>
  <c r="CI117" i="18"/>
  <c r="CH117" i="18"/>
  <c r="CG117" i="18"/>
  <c r="CF117" i="18"/>
  <c r="CE117" i="18"/>
  <c r="CD117" i="18"/>
  <c r="CC117" i="18"/>
  <c r="CB117" i="18"/>
  <c r="CA117" i="18"/>
  <c r="BZ117" i="18"/>
  <c r="BY117" i="18"/>
  <c r="BX117" i="18"/>
  <c r="BW117" i="18"/>
  <c r="BV117" i="18"/>
  <c r="BU117" i="18"/>
  <c r="BT117" i="18"/>
  <c r="BS117" i="18"/>
  <c r="BR117" i="18"/>
  <c r="BQ117" i="18"/>
  <c r="AR117" i="18"/>
  <c r="AQ117" i="18"/>
  <c r="AP117" i="18"/>
  <c r="AO117" i="18"/>
  <c r="AN117" i="18"/>
  <c r="AM117" i="18"/>
  <c r="AL117" i="18"/>
  <c r="AK117" i="18"/>
  <c r="AJ117" i="18"/>
  <c r="AI117" i="18"/>
  <c r="AH117" i="18"/>
  <c r="AG117" i="18"/>
  <c r="AF117" i="18"/>
  <c r="AE117" i="18"/>
  <c r="AD117" i="18"/>
  <c r="AC117" i="18"/>
  <c r="AB117" i="18"/>
  <c r="AA117" i="18"/>
  <c r="Z117" i="18"/>
  <c r="Y117" i="18"/>
  <c r="CJ116" i="18"/>
  <c r="CI116" i="18"/>
  <c r="CH116" i="18"/>
  <c r="CG116" i="18"/>
  <c r="CF116" i="18"/>
  <c r="CE116" i="18"/>
  <c r="CD116" i="18"/>
  <c r="CC116" i="18"/>
  <c r="CB116" i="18"/>
  <c r="CA116" i="18"/>
  <c r="BZ116" i="18"/>
  <c r="BY116" i="18"/>
  <c r="BX116" i="18"/>
  <c r="BW116" i="18"/>
  <c r="BV116" i="18"/>
  <c r="BU116" i="18"/>
  <c r="BT116" i="18"/>
  <c r="BS116" i="18"/>
  <c r="BR116" i="18"/>
  <c r="BQ116" i="18"/>
  <c r="AR116" i="18"/>
  <c r="AQ116" i="18"/>
  <c r="AP116" i="18"/>
  <c r="AO116" i="18"/>
  <c r="AN116" i="18"/>
  <c r="AM116" i="18"/>
  <c r="AL116" i="18"/>
  <c r="AK116" i="18"/>
  <c r="AJ116" i="18"/>
  <c r="AI116" i="18"/>
  <c r="AH116" i="18"/>
  <c r="AG116" i="18"/>
  <c r="AF116" i="18"/>
  <c r="AE116" i="18"/>
  <c r="AD116" i="18"/>
  <c r="AC116" i="18"/>
  <c r="AB116" i="18"/>
  <c r="AA116" i="18"/>
  <c r="Z116" i="18"/>
  <c r="Y116" i="18"/>
  <c r="CJ115" i="18"/>
  <c r="CI115" i="18"/>
  <c r="CH115" i="18"/>
  <c r="CG115" i="18"/>
  <c r="CF115" i="18"/>
  <c r="CE115" i="18"/>
  <c r="CD115" i="18"/>
  <c r="CC115" i="18"/>
  <c r="CB115" i="18"/>
  <c r="CA115" i="18"/>
  <c r="BZ115" i="18"/>
  <c r="BY115" i="18"/>
  <c r="BX115" i="18"/>
  <c r="BW115" i="18"/>
  <c r="BV115" i="18"/>
  <c r="BU115" i="18"/>
  <c r="BT115" i="18"/>
  <c r="BS115" i="18"/>
  <c r="BR115" i="18"/>
  <c r="BQ115" i="18"/>
  <c r="AR115" i="18"/>
  <c r="AQ115" i="18"/>
  <c r="AP115" i="18"/>
  <c r="AO115" i="18"/>
  <c r="AN115" i="18"/>
  <c r="AM115" i="18"/>
  <c r="AL115" i="18"/>
  <c r="AK115" i="18"/>
  <c r="AJ115" i="18"/>
  <c r="AI115" i="18"/>
  <c r="AH115" i="18"/>
  <c r="AG115" i="18"/>
  <c r="AF115" i="18"/>
  <c r="AE115" i="18"/>
  <c r="AD115" i="18"/>
  <c r="AC115" i="18"/>
  <c r="AB115" i="18"/>
  <c r="AA115" i="18"/>
  <c r="Z115" i="18"/>
  <c r="Y115" i="18"/>
  <c r="CJ114" i="18"/>
  <c r="CI114" i="18"/>
  <c r="CH114" i="18"/>
  <c r="CG114" i="18"/>
  <c r="CF114" i="18"/>
  <c r="CE114" i="18"/>
  <c r="CD114" i="18"/>
  <c r="CC114" i="18"/>
  <c r="CB114" i="18"/>
  <c r="CA114" i="18"/>
  <c r="BZ114" i="18"/>
  <c r="BY114" i="18"/>
  <c r="BX114" i="18"/>
  <c r="BW114" i="18"/>
  <c r="BV114" i="18"/>
  <c r="BU114" i="18"/>
  <c r="BT114" i="18"/>
  <c r="BS114" i="18"/>
  <c r="BR114" i="18"/>
  <c r="BQ114" i="18"/>
  <c r="AR114" i="18"/>
  <c r="AQ114" i="18"/>
  <c r="AP114" i="18"/>
  <c r="AO114" i="18"/>
  <c r="AN114" i="18"/>
  <c r="AM114" i="18"/>
  <c r="AL114" i="18"/>
  <c r="AK114" i="18"/>
  <c r="AJ114" i="18"/>
  <c r="AI114" i="18"/>
  <c r="AH114" i="18"/>
  <c r="AG114" i="18"/>
  <c r="AF114" i="18"/>
  <c r="AE114" i="18"/>
  <c r="AD114" i="18"/>
  <c r="AC114" i="18"/>
  <c r="AB114" i="18"/>
  <c r="AA114" i="18"/>
  <c r="Z114" i="18"/>
  <c r="Y114" i="18"/>
  <c r="CJ113" i="18"/>
  <c r="CI113" i="18"/>
  <c r="CH113" i="18"/>
  <c r="CG113" i="18"/>
  <c r="CF113" i="18"/>
  <c r="CE113" i="18"/>
  <c r="CD113" i="18"/>
  <c r="CC113" i="18"/>
  <c r="CB113" i="18"/>
  <c r="CA113" i="18"/>
  <c r="BZ113" i="18"/>
  <c r="BY113" i="18"/>
  <c r="BX113" i="18"/>
  <c r="BW113" i="18"/>
  <c r="BV113" i="18"/>
  <c r="BU113" i="18"/>
  <c r="BT113" i="18"/>
  <c r="BS113" i="18"/>
  <c r="BR113" i="18"/>
  <c r="BQ113" i="18"/>
  <c r="AR113" i="18"/>
  <c r="AQ113" i="18"/>
  <c r="AP113" i="18"/>
  <c r="AO113" i="18"/>
  <c r="AN113" i="18"/>
  <c r="AM113" i="18"/>
  <c r="AL113" i="18"/>
  <c r="AK113" i="18"/>
  <c r="AJ113" i="18"/>
  <c r="AI113" i="18"/>
  <c r="AH113" i="18"/>
  <c r="AG113" i="18"/>
  <c r="AF113" i="18"/>
  <c r="AE113" i="18"/>
  <c r="AD113" i="18"/>
  <c r="AC113" i="18"/>
  <c r="AB113" i="18"/>
  <c r="AA113" i="18"/>
  <c r="Z113" i="18"/>
  <c r="Y113" i="18"/>
  <c r="CJ108" i="18"/>
  <c r="CI108" i="18"/>
  <c r="CH108" i="18"/>
  <c r="CG108" i="18"/>
  <c r="CF108" i="18"/>
  <c r="CE108" i="18"/>
  <c r="CD108" i="18"/>
  <c r="CC108" i="18"/>
  <c r="CB108" i="18"/>
  <c r="CA108" i="18"/>
  <c r="BZ108" i="18"/>
  <c r="BY108" i="18"/>
  <c r="BX108" i="18"/>
  <c r="BW108" i="18"/>
  <c r="BV108" i="18"/>
  <c r="BU108" i="18"/>
  <c r="BT108" i="18"/>
  <c r="BS108" i="18"/>
  <c r="BR108" i="18"/>
  <c r="BQ108" i="18"/>
  <c r="AR108" i="18"/>
  <c r="AQ108" i="18"/>
  <c r="AP108" i="18"/>
  <c r="AO108" i="18"/>
  <c r="AN108" i="18"/>
  <c r="AM108" i="18"/>
  <c r="AL108" i="18"/>
  <c r="AK108" i="18"/>
  <c r="AJ108" i="18"/>
  <c r="AI108" i="18"/>
  <c r="AH108" i="18"/>
  <c r="AG108" i="18"/>
  <c r="AF108" i="18"/>
  <c r="AE108" i="18"/>
  <c r="AD108" i="18"/>
  <c r="AC108" i="18"/>
  <c r="AB108" i="18"/>
  <c r="AA108" i="18"/>
  <c r="Z108" i="18"/>
  <c r="Y108" i="18"/>
  <c r="CJ107" i="18"/>
  <c r="CI107" i="18"/>
  <c r="CH107" i="18"/>
  <c r="CG107" i="18"/>
  <c r="CF107" i="18"/>
  <c r="CE107" i="18"/>
  <c r="CD107" i="18"/>
  <c r="CC107" i="18"/>
  <c r="CB107" i="18"/>
  <c r="CA107" i="18"/>
  <c r="BZ107" i="18"/>
  <c r="BY107" i="18"/>
  <c r="BX107" i="18"/>
  <c r="BW107" i="18"/>
  <c r="BV107" i="18"/>
  <c r="BU107" i="18"/>
  <c r="BT107" i="18"/>
  <c r="BS107" i="18"/>
  <c r="BR107" i="18"/>
  <c r="BQ107" i="18"/>
  <c r="AR107" i="18"/>
  <c r="AQ107" i="18"/>
  <c r="AP107" i="18"/>
  <c r="AO107" i="18"/>
  <c r="AN107" i="18"/>
  <c r="AM107" i="18"/>
  <c r="AL107" i="18"/>
  <c r="AK107" i="18"/>
  <c r="AJ107" i="18"/>
  <c r="AI107" i="18"/>
  <c r="AH107" i="18"/>
  <c r="AG107" i="18"/>
  <c r="AF107" i="18"/>
  <c r="AE107" i="18"/>
  <c r="AD107" i="18"/>
  <c r="AC107" i="18"/>
  <c r="AB107" i="18"/>
  <c r="AA107" i="18"/>
  <c r="Z107" i="18"/>
  <c r="Y107" i="18"/>
  <c r="CJ106" i="18"/>
  <c r="CI106" i="18"/>
  <c r="CH106" i="18"/>
  <c r="CG106" i="18"/>
  <c r="CF106" i="18"/>
  <c r="CE106" i="18"/>
  <c r="CD106" i="18"/>
  <c r="CC106" i="18"/>
  <c r="CB106" i="18"/>
  <c r="CA106" i="18"/>
  <c r="BZ106" i="18"/>
  <c r="BY106" i="18"/>
  <c r="BX106" i="18"/>
  <c r="BW106" i="18"/>
  <c r="BV106" i="18"/>
  <c r="BU106" i="18"/>
  <c r="BT106" i="18"/>
  <c r="BS106" i="18"/>
  <c r="BR106" i="18"/>
  <c r="BQ106" i="18"/>
  <c r="AR106" i="18"/>
  <c r="AQ106" i="18"/>
  <c r="AP106" i="18"/>
  <c r="AO106" i="18"/>
  <c r="AN106" i="18"/>
  <c r="AM106" i="18"/>
  <c r="AL106" i="18"/>
  <c r="AK106" i="18"/>
  <c r="AJ106" i="18"/>
  <c r="AI106" i="18"/>
  <c r="AH106" i="18"/>
  <c r="AG106" i="18"/>
  <c r="AF106" i="18"/>
  <c r="AE106" i="18"/>
  <c r="AD106" i="18"/>
  <c r="AC106" i="18"/>
  <c r="AB106" i="18"/>
  <c r="AA106" i="18"/>
  <c r="Z106" i="18"/>
  <c r="Y106" i="18"/>
  <c r="CJ105" i="18"/>
  <c r="CI105" i="18"/>
  <c r="CH105" i="18"/>
  <c r="CG105" i="18"/>
  <c r="CF105" i="18"/>
  <c r="CE105" i="18"/>
  <c r="CD105" i="18"/>
  <c r="CC105" i="18"/>
  <c r="CB105" i="18"/>
  <c r="CA105" i="18"/>
  <c r="BZ105" i="18"/>
  <c r="BY105" i="18"/>
  <c r="BX105" i="18"/>
  <c r="BW105" i="18"/>
  <c r="BV105" i="18"/>
  <c r="BU105" i="18"/>
  <c r="BT105" i="18"/>
  <c r="BS105" i="18"/>
  <c r="BR105" i="18"/>
  <c r="BQ105" i="18"/>
  <c r="AR105" i="18"/>
  <c r="AQ105" i="18"/>
  <c r="AP105" i="18"/>
  <c r="AO105" i="18"/>
  <c r="AN105" i="18"/>
  <c r="AM105" i="18"/>
  <c r="AL105" i="18"/>
  <c r="AK105" i="18"/>
  <c r="AJ105" i="18"/>
  <c r="AI105" i="18"/>
  <c r="AH105" i="18"/>
  <c r="AG105" i="18"/>
  <c r="AF105" i="18"/>
  <c r="AE105" i="18"/>
  <c r="AD105" i="18"/>
  <c r="AC105" i="18"/>
  <c r="AB105" i="18"/>
  <c r="AA105" i="18"/>
  <c r="Z105" i="18"/>
  <c r="Y105" i="18"/>
  <c r="CJ104" i="18"/>
  <c r="CI104" i="18"/>
  <c r="CH104" i="18"/>
  <c r="CG104" i="18"/>
  <c r="CF104" i="18"/>
  <c r="CE104" i="18"/>
  <c r="CD104" i="18"/>
  <c r="CC104" i="18"/>
  <c r="CB104" i="18"/>
  <c r="CA104" i="18"/>
  <c r="BZ104" i="18"/>
  <c r="BY104" i="18"/>
  <c r="BX104" i="18"/>
  <c r="BW104" i="18"/>
  <c r="BV104" i="18"/>
  <c r="BU104" i="18"/>
  <c r="BT104" i="18"/>
  <c r="BS104" i="18"/>
  <c r="BR104" i="18"/>
  <c r="BQ104" i="18"/>
  <c r="AR104" i="18"/>
  <c r="AQ104" i="18"/>
  <c r="AP104" i="18"/>
  <c r="AO104" i="18"/>
  <c r="AN104" i="18"/>
  <c r="AM104" i="18"/>
  <c r="AL104" i="18"/>
  <c r="AK104" i="18"/>
  <c r="AJ104" i="18"/>
  <c r="AI104" i="18"/>
  <c r="AH104" i="18"/>
  <c r="AG104" i="18"/>
  <c r="AF104" i="18"/>
  <c r="AE104" i="18"/>
  <c r="AD104" i="18"/>
  <c r="AC104" i="18"/>
  <c r="AB104" i="18"/>
  <c r="AA104" i="18"/>
  <c r="Z104" i="18"/>
  <c r="Y104" i="18"/>
  <c r="AR99" i="18"/>
  <c r="AQ99" i="18"/>
  <c r="AP99" i="18"/>
  <c r="AO99" i="18"/>
  <c r="AN99" i="18"/>
  <c r="AM99" i="18"/>
  <c r="AL99" i="18"/>
  <c r="AK99" i="18"/>
  <c r="AJ99" i="18"/>
  <c r="AI99" i="18"/>
  <c r="AH99" i="18"/>
  <c r="AG99" i="18"/>
  <c r="AF99" i="18"/>
  <c r="AE99" i="18"/>
  <c r="AD99" i="18"/>
  <c r="AC99" i="18"/>
  <c r="AB99" i="18"/>
  <c r="AA99" i="18"/>
  <c r="Z99" i="18"/>
  <c r="Y99" i="18"/>
  <c r="AR98" i="18"/>
  <c r="AQ98" i="18"/>
  <c r="AP98" i="18"/>
  <c r="AO98" i="18"/>
  <c r="AN98" i="18"/>
  <c r="AM98" i="18"/>
  <c r="AL98" i="18"/>
  <c r="AK98" i="18"/>
  <c r="AJ98" i="18"/>
  <c r="AI98" i="18"/>
  <c r="AH98" i="18"/>
  <c r="AG98" i="18"/>
  <c r="AF98" i="18"/>
  <c r="AE98" i="18"/>
  <c r="AD98" i="18"/>
  <c r="AC98" i="18"/>
  <c r="AB98" i="18"/>
  <c r="AA98" i="18"/>
  <c r="Z98" i="18"/>
  <c r="Y98" i="18"/>
  <c r="AR97" i="18"/>
  <c r="AQ97" i="18"/>
  <c r="AP97" i="18"/>
  <c r="AO97" i="18"/>
  <c r="AN97" i="18"/>
  <c r="AM97" i="18"/>
  <c r="AL97" i="18"/>
  <c r="AK97" i="18"/>
  <c r="AJ97" i="18"/>
  <c r="AI97" i="18"/>
  <c r="AH97" i="18"/>
  <c r="AG97" i="18"/>
  <c r="AF97" i="18"/>
  <c r="AE97" i="18"/>
  <c r="AD97" i="18"/>
  <c r="AC97" i="18"/>
  <c r="AB97" i="18"/>
  <c r="AA97" i="18"/>
  <c r="Z97" i="18"/>
  <c r="Y97" i="18"/>
  <c r="AR96" i="18"/>
  <c r="AQ96" i="18"/>
  <c r="AP96" i="18"/>
  <c r="AO96" i="18"/>
  <c r="AN96" i="18"/>
  <c r="AM96" i="18"/>
  <c r="AL96" i="18"/>
  <c r="AK96" i="18"/>
  <c r="AJ96" i="18"/>
  <c r="AI96" i="18"/>
  <c r="AH96" i="18"/>
  <c r="AG96" i="18"/>
  <c r="AF96" i="18"/>
  <c r="AE96" i="18"/>
  <c r="AD96" i="18"/>
  <c r="AC96" i="18"/>
  <c r="AB96" i="18"/>
  <c r="AA96" i="18"/>
  <c r="Z96" i="18"/>
  <c r="Y96" i="18"/>
  <c r="AR95" i="18"/>
  <c r="AQ95" i="18"/>
  <c r="AP95" i="18"/>
  <c r="AO95" i="18"/>
  <c r="AN95" i="18"/>
  <c r="AM95" i="18"/>
  <c r="AL95" i="18"/>
  <c r="AK95" i="18"/>
  <c r="AJ95" i="18"/>
  <c r="AI95" i="18"/>
  <c r="AH95" i="18"/>
  <c r="AG95" i="18"/>
  <c r="AF95" i="18"/>
  <c r="AE95" i="18"/>
  <c r="AD95" i="18"/>
  <c r="AC95" i="18"/>
  <c r="AB95" i="18"/>
  <c r="AA95" i="18"/>
  <c r="Z95" i="18"/>
  <c r="Y95" i="18"/>
  <c r="AR90" i="18"/>
  <c r="AQ90" i="18"/>
  <c r="AP90" i="18"/>
  <c r="AO90" i="18"/>
  <c r="AN90" i="18"/>
  <c r="AM90" i="18"/>
  <c r="AL90" i="18"/>
  <c r="AK90" i="18"/>
  <c r="AJ90" i="18"/>
  <c r="AI90" i="18"/>
  <c r="AH90" i="18"/>
  <c r="AG90" i="18"/>
  <c r="AF90" i="18"/>
  <c r="AE90" i="18"/>
  <c r="AD90" i="18"/>
  <c r="AC90" i="18"/>
  <c r="AB90" i="18"/>
  <c r="AA90" i="18"/>
  <c r="Z90" i="18"/>
  <c r="Y90" i="18"/>
  <c r="AR89" i="18"/>
  <c r="AQ89" i="18"/>
  <c r="AP89" i="18"/>
  <c r="AO89" i="18"/>
  <c r="AN89" i="18"/>
  <c r="AM89" i="18"/>
  <c r="AL89" i="18"/>
  <c r="AK89" i="18"/>
  <c r="AJ89" i="18"/>
  <c r="AI89" i="18"/>
  <c r="AH89" i="18"/>
  <c r="AG89" i="18"/>
  <c r="AF89" i="18"/>
  <c r="AE89" i="18"/>
  <c r="AD89" i="18"/>
  <c r="AC89" i="18"/>
  <c r="AB89" i="18"/>
  <c r="AA89" i="18"/>
  <c r="Z89" i="18"/>
  <c r="Y89" i="18"/>
  <c r="AR88" i="18"/>
  <c r="AQ88" i="18"/>
  <c r="AP88" i="18"/>
  <c r="AO88" i="18"/>
  <c r="AN88" i="18"/>
  <c r="AM88" i="18"/>
  <c r="AL88" i="18"/>
  <c r="AK88" i="18"/>
  <c r="AJ88" i="18"/>
  <c r="AI88" i="18"/>
  <c r="AH88" i="18"/>
  <c r="AG88" i="18"/>
  <c r="AF88" i="18"/>
  <c r="AE88" i="18"/>
  <c r="AD88" i="18"/>
  <c r="AC88" i="18"/>
  <c r="AB88" i="18"/>
  <c r="AA88" i="18"/>
  <c r="Z88" i="18"/>
  <c r="Y88" i="18"/>
  <c r="AR87" i="18"/>
  <c r="AQ87" i="18"/>
  <c r="AP87" i="18"/>
  <c r="AO87" i="18"/>
  <c r="AN87" i="18"/>
  <c r="AM87" i="18"/>
  <c r="AL87" i="18"/>
  <c r="AK87" i="18"/>
  <c r="AJ87" i="18"/>
  <c r="AI87" i="18"/>
  <c r="AH87" i="18"/>
  <c r="AG87" i="18"/>
  <c r="AF87" i="18"/>
  <c r="AE87" i="18"/>
  <c r="AD87" i="18"/>
  <c r="AC87" i="18"/>
  <c r="AB87" i="18"/>
  <c r="AA87" i="18"/>
  <c r="Z87" i="18"/>
  <c r="Y87" i="18"/>
  <c r="AR86" i="18"/>
  <c r="AQ86" i="18"/>
  <c r="AP86" i="18"/>
  <c r="AO86" i="18"/>
  <c r="AN86" i="18"/>
  <c r="AM86" i="18"/>
  <c r="AL86" i="18"/>
  <c r="AK86" i="18"/>
  <c r="AJ86" i="18"/>
  <c r="AI86" i="18"/>
  <c r="AH86" i="18"/>
  <c r="AG86" i="18"/>
  <c r="AF86" i="18"/>
  <c r="AE86" i="18"/>
  <c r="AD86" i="18"/>
  <c r="AC86" i="18"/>
  <c r="AB86" i="18"/>
  <c r="AA86" i="18"/>
  <c r="Z86" i="18"/>
  <c r="Y86" i="18"/>
  <c r="AR81" i="18"/>
  <c r="AQ81" i="18"/>
  <c r="AP81" i="18"/>
  <c r="AO81" i="18"/>
  <c r="AN81" i="18"/>
  <c r="AM81" i="18"/>
  <c r="AL81" i="18"/>
  <c r="AK81" i="18"/>
  <c r="AJ81" i="18"/>
  <c r="AI81" i="18"/>
  <c r="AH81" i="18"/>
  <c r="AG81" i="18"/>
  <c r="AF81" i="18"/>
  <c r="AE81" i="18"/>
  <c r="AD81" i="18"/>
  <c r="AC81" i="18"/>
  <c r="AB81" i="18"/>
  <c r="AA81" i="18"/>
  <c r="Z81" i="18"/>
  <c r="Y81" i="18"/>
  <c r="AR80" i="18"/>
  <c r="AQ80" i="18"/>
  <c r="AP80" i="18"/>
  <c r="AO80" i="18"/>
  <c r="AN80" i="18"/>
  <c r="AM80" i="18"/>
  <c r="AL80" i="18"/>
  <c r="AK80" i="18"/>
  <c r="AJ80" i="18"/>
  <c r="AI80" i="18"/>
  <c r="AH80" i="18"/>
  <c r="AG80" i="18"/>
  <c r="AF80" i="18"/>
  <c r="AE80" i="18"/>
  <c r="AD80" i="18"/>
  <c r="AC80" i="18"/>
  <c r="AB80" i="18"/>
  <c r="AA80" i="18"/>
  <c r="Z80" i="18"/>
  <c r="Y80" i="18"/>
  <c r="AR79" i="18"/>
  <c r="AQ79" i="18"/>
  <c r="AP79" i="18"/>
  <c r="AO79" i="18"/>
  <c r="AN79" i="18"/>
  <c r="AM79" i="18"/>
  <c r="AL79" i="18"/>
  <c r="AK79" i="18"/>
  <c r="AJ79" i="18"/>
  <c r="AI79" i="18"/>
  <c r="AH79" i="18"/>
  <c r="AG79" i="18"/>
  <c r="AF79" i="18"/>
  <c r="AE79" i="18"/>
  <c r="AD79" i="18"/>
  <c r="AC79" i="18"/>
  <c r="AB79" i="18"/>
  <c r="AA79" i="18"/>
  <c r="Z79" i="18"/>
  <c r="Y79" i="18"/>
  <c r="AR78" i="18"/>
  <c r="AQ78" i="18"/>
  <c r="AP78" i="18"/>
  <c r="AO78" i="18"/>
  <c r="AN78" i="18"/>
  <c r="AM78" i="18"/>
  <c r="AL78" i="18"/>
  <c r="AK78" i="18"/>
  <c r="AJ78" i="18"/>
  <c r="AI78" i="18"/>
  <c r="AH78" i="18"/>
  <c r="AG78" i="18"/>
  <c r="AF78" i="18"/>
  <c r="AE78" i="18"/>
  <c r="AD78" i="18"/>
  <c r="AC78" i="18"/>
  <c r="AB78" i="18"/>
  <c r="AA78" i="18"/>
  <c r="Z78" i="18"/>
  <c r="Y78" i="18"/>
  <c r="AR77" i="18"/>
  <c r="AQ77" i="18"/>
  <c r="AP77" i="18"/>
  <c r="AO77" i="18"/>
  <c r="AN77" i="18"/>
  <c r="AM77" i="18"/>
  <c r="AL77" i="18"/>
  <c r="AK77" i="18"/>
  <c r="AJ77" i="18"/>
  <c r="AI77" i="18"/>
  <c r="AH77" i="18"/>
  <c r="AG77" i="18"/>
  <c r="AF77" i="18"/>
  <c r="AE77" i="18"/>
  <c r="AD77" i="18"/>
  <c r="AC77" i="18"/>
  <c r="AB77" i="18"/>
  <c r="AA77" i="18"/>
  <c r="Z77" i="18"/>
  <c r="Y77" i="18"/>
  <c r="AR72" i="18"/>
  <c r="AQ72" i="18"/>
  <c r="AP72" i="18"/>
  <c r="AO72" i="18"/>
  <c r="AN72" i="18"/>
  <c r="AM72" i="18"/>
  <c r="AL72" i="18"/>
  <c r="AK72" i="18"/>
  <c r="AJ72" i="18"/>
  <c r="AI72" i="18"/>
  <c r="AH72" i="18"/>
  <c r="AG72" i="18"/>
  <c r="AF72" i="18"/>
  <c r="AE72" i="18"/>
  <c r="AD72" i="18"/>
  <c r="AC72" i="18"/>
  <c r="AB72" i="18"/>
  <c r="AA72" i="18"/>
  <c r="Z72" i="18"/>
  <c r="Y72" i="18"/>
  <c r="AR71" i="18"/>
  <c r="AQ71" i="18"/>
  <c r="AP71" i="18"/>
  <c r="AO71" i="18"/>
  <c r="AN71" i="18"/>
  <c r="AM71" i="18"/>
  <c r="AL71" i="18"/>
  <c r="AK71" i="18"/>
  <c r="AJ71" i="18"/>
  <c r="AI71" i="18"/>
  <c r="AH71" i="18"/>
  <c r="AG71" i="18"/>
  <c r="AF71" i="18"/>
  <c r="AE71" i="18"/>
  <c r="AD71" i="18"/>
  <c r="AC71" i="18"/>
  <c r="AB71" i="18"/>
  <c r="AA71" i="18"/>
  <c r="Z71" i="18"/>
  <c r="Y71" i="18"/>
  <c r="AR70" i="18"/>
  <c r="AQ70" i="18"/>
  <c r="AP70" i="18"/>
  <c r="AO70" i="18"/>
  <c r="AN70" i="18"/>
  <c r="AM70" i="18"/>
  <c r="AL70" i="18"/>
  <c r="AK70" i="18"/>
  <c r="AJ70" i="18"/>
  <c r="AI70" i="18"/>
  <c r="AH70" i="18"/>
  <c r="AG70" i="18"/>
  <c r="AF70" i="18"/>
  <c r="AE70" i="18"/>
  <c r="AD70" i="18"/>
  <c r="AC70" i="18"/>
  <c r="AB70" i="18"/>
  <c r="AA70" i="18"/>
  <c r="Z70" i="18"/>
  <c r="Y70" i="18"/>
  <c r="AR69" i="18"/>
  <c r="AQ69" i="18"/>
  <c r="AP69" i="18"/>
  <c r="AO69" i="18"/>
  <c r="AN69" i="18"/>
  <c r="AM69" i="18"/>
  <c r="AL69" i="18"/>
  <c r="AK69" i="18"/>
  <c r="AJ69" i="18"/>
  <c r="AI69" i="18"/>
  <c r="AH69" i="18"/>
  <c r="AG69" i="18"/>
  <c r="AF69" i="18"/>
  <c r="AE69" i="18"/>
  <c r="AD69" i="18"/>
  <c r="AC69" i="18"/>
  <c r="AB69" i="18"/>
  <c r="AA69" i="18"/>
  <c r="Z69" i="18"/>
  <c r="Y69" i="18"/>
  <c r="AR68" i="18"/>
  <c r="AQ68" i="18"/>
  <c r="AP68" i="18"/>
  <c r="AO68" i="18"/>
  <c r="AN68" i="18"/>
  <c r="AM68" i="18"/>
  <c r="AL68" i="18"/>
  <c r="AK68" i="18"/>
  <c r="AJ68" i="18"/>
  <c r="AI68" i="18"/>
  <c r="AH68" i="18"/>
  <c r="AG68" i="18"/>
  <c r="AF68" i="18"/>
  <c r="AE68" i="18"/>
  <c r="AD68" i="18"/>
  <c r="AC68" i="18"/>
  <c r="AB68" i="18"/>
  <c r="AA68" i="18"/>
  <c r="Z68" i="18"/>
  <c r="Y68" i="18"/>
  <c r="CJ63" i="18"/>
  <c r="CI63" i="18"/>
  <c r="CH63" i="18"/>
  <c r="CG63" i="18"/>
  <c r="CF63" i="18"/>
  <c r="CE63" i="18"/>
  <c r="CD63" i="18"/>
  <c r="CC63" i="18"/>
  <c r="CB63" i="18"/>
  <c r="CA63" i="18"/>
  <c r="BZ63" i="18"/>
  <c r="BY63" i="18"/>
  <c r="BX63" i="18"/>
  <c r="BW63" i="18"/>
  <c r="BV63" i="18"/>
  <c r="BU63" i="18"/>
  <c r="BT63" i="18"/>
  <c r="BS63" i="18"/>
  <c r="BR63" i="18"/>
  <c r="BQ63" i="18"/>
  <c r="AR63" i="18"/>
  <c r="AQ63" i="18"/>
  <c r="AP63" i="18"/>
  <c r="AO63" i="18"/>
  <c r="AN63" i="18"/>
  <c r="AM63" i="18"/>
  <c r="AL63" i="18"/>
  <c r="AK63" i="18"/>
  <c r="AJ63" i="18"/>
  <c r="AI63" i="18"/>
  <c r="AH63" i="18"/>
  <c r="AG63" i="18"/>
  <c r="AF63" i="18"/>
  <c r="AE63" i="18"/>
  <c r="AD63" i="18"/>
  <c r="AC63" i="18"/>
  <c r="AB63" i="18"/>
  <c r="AA63" i="18"/>
  <c r="Z63" i="18"/>
  <c r="Y63" i="18"/>
  <c r="CJ62" i="18"/>
  <c r="CI62" i="18"/>
  <c r="CH62" i="18"/>
  <c r="CG62" i="18"/>
  <c r="CF62" i="18"/>
  <c r="CE62" i="18"/>
  <c r="CD62" i="18"/>
  <c r="CC62" i="18"/>
  <c r="CB62" i="18"/>
  <c r="CA62" i="18"/>
  <c r="BZ62" i="18"/>
  <c r="BY62" i="18"/>
  <c r="BX62" i="18"/>
  <c r="BW62" i="18"/>
  <c r="BV62" i="18"/>
  <c r="BU62" i="18"/>
  <c r="BT62" i="18"/>
  <c r="BS62" i="18"/>
  <c r="BR62" i="18"/>
  <c r="BQ62" i="18"/>
  <c r="AR62" i="18"/>
  <c r="AQ62" i="18"/>
  <c r="AP62" i="18"/>
  <c r="AO62" i="18"/>
  <c r="AN62" i="18"/>
  <c r="AM62" i="18"/>
  <c r="AL62" i="18"/>
  <c r="AK62" i="18"/>
  <c r="AJ62" i="18"/>
  <c r="AI62" i="18"/>
  <c r="AH62" i="18"/>
  <c r="AG62" i="18"/>
  <c r="AF62" i="18"/>
  <c r="AE62" i="18"/>
  <c r="AD62" i="18"/>
  <c r="AC62" i="18"/>
  <c r="AB62" i="18"/>
  <c r="AA62" i="18"/>
  <c r="Z62" i="18"/>
  <c r="Y62" i="18"/>
  <c r="CJ61" i="18"/>
  <c r="CI61" i="18"/>
  <c r="CH61" i="18"/>
  <c r="CG61" i="18"/>
  <c r="CF61" i="18"/>
  <c r="CE61" i="18"/>
  <c r="CD61" i="18"/>
  <c r="CC61" i="18"/>
  <c r="CB61" i="18"/>
  <c r="CA61" i="18"/>
  <c r="BZ61" i="18"/>
  <c r="BY61" i="18"/>
  <c r="BX61" i="18"/>
  <c r="BW61" i="18"/>
  <c r="BV61" i="18"/>
  <c r="BU61" i="18"/>
  <c r="BT61" i="18"/>
  <c r="BS61" i="18"/>
  <c r="BR61" i="18"/>
  <c r="BQ61" i="18"/>
  <c r="AR61" i="18"/>
  <c r="AQ61" i="18"/>
  <c r="AP61" i="18"/>
  <c r="AO61" i="18"/>
  <c r="AN61" i="18"/>
  <c r="AM61" i="18"/>
  <c r="AL61" i="18"/>
  <c r="AK61" i="18"/>
  <c r="AJ61" i="18"/>
  <c r="AI61" i="18"/>
  <c r="AH61" i="18"/>
  <c r="AG61" i="18"/>
  <c r="AF61" i="18"/>
  <c r="AE61" i="18"/>
  <c r="AD61" i="18"/>
  <c r="AC61" i="18"/>
  <c r="AB61" i="18"/>
  <c r="AA61" i="18"/>
  <c r="Z61" i="18"/>
  <c r="Y61" i="18"/>
  <c r="CJ60" i="18"/>
  <c r="CI60" i="18"/>
  <c r="CH60" i="18"/>
  <c r="CG60" i="18"/>
  <c r="CF60" i="18"/>
  <c r="CE60" i="18"/>
  <c r="CD60" i="18"/>
  <c r="CC60" i="18"/>
  <c r="CB60" i="18"/>
  <c r="CA60" i="18"/>
  <c r="BZ60" i="18"/>
  <c r="BY60" i="18"/>
  <c r="BX60" i="18"/>
  <c r="BW60" i="18"/>
  <c r="BV60" i="18"/>
  <c r="BU60" i="18"/>
  <c r="BT60" i="18"/>
  <c r="BS60" i="18"/>
  <c r="BR60" i="18"/>
  <c r="BQ60" i="18"/>
  <c r="AR60" i="18"/>
  <c r="AQ60" i="18"/>
  <c r="AP60" i="18"/>
  <c r="AO60" i="18"/>
  <c r="AN60" i="18"/>
  <c r="AM60" i="18"/>
  <c r="AL60" i="18"/>
  <c r="AK60" i="18"/>
  <c r="AJ60" i="18"/>
  <c r="AI60" i="18"/>
  <c r="AH60" i="18"/>
  <c r="AG60" i="18"/>
  <c r="AF60" i="18"/>
  <c r="AE60" i="18"/>
  <c r="AD60" i="18"/>
  <c r="AC60" i="18"/>
  <c r="AB60" i="18"/>
  <c r="AA60" i="18"/>
  <c r="Z60" i="18"/>
  <c r="Y60" i="18"/>
  <c r="CJ59" i="18"/>
  <c r="CI59" i="18"/>
  <c r="CH59" i="18"/>
  <c r="CG59" i="18"/>
  <c r="CF59" i="18"/>
  <c r="CE59" i="18"/>
  <c r="CD59" i="18"/>
  <c r="CC59" i="18"/>
  <c r="CB59" i="18"/>
  <c r="CA59" i="18"/>
  <c r="BZ59" i="18"/>
  <c r="BY59" i="18"/>
  <c r="BX59" i="18"/>
  <c r="BW59" i="18"/>
  <c r="BV59" i="18"/>
  <c r="BU59" i="18"/>
  <c r="BT59" i="18"/>
  <c r="BS59" i="18"/>
  <c r="BR59" i="18"/>
  <c r="BQ59" i="18"/>
  <c r="AR59" i="18"/>
  <c r="AQ59" i="18"/>
  <c r="AP59" i="18"/>
  <c r="AO59" i="18"/>
  <c r="AN59" i="18"/>
  <c r="AM59" i="18"/>
  <c r="AL59" i="18"/>
  <c r="AK59" i="18"/>
  <c r="AJ59" i="18"/>
  <c r="AI59" i="18"/>
  <c r="AH59" i="18"/>
  <c r="AG59" i="18"/>
  <c r="AF59" i="18"/>
  <c r="AE59" i="18"/>
  <c r="AD59" i="18"/>
  <c r="AC59" i="18"/>
  <c r="AB59" i="18"/>
  <c r="AA59" i="18"/>
  <c r="Z59" i="18"/>
  <c r="Y59" i="18"/>
  <c r="CJ54" i="18"/>
  <c r="CI54" i="18"/>
  <c r="CH54" i="18"/>
  <c r="CG54" i="18"/>
  <c r="CF54" i="18"/>
  <c r="CE54" i="18"/>
  <c r="CD54" i="18"/>
  <c r="CC54" i="18"/>
  <c r="CB54" i="18"/>
  <c r="CA54" i="18"/>
  <c r="BZ54" i="18"/>
  <c r="BY54" i="18"/>
  <c r="BX54" i="18"/>
  <c r="BW54" i="18"/>
  <c r="BV54" i="18"/>
  <c r="BU54" i="18"/>
  <c r="BT54" i="18"/>
  <c r="BS54" i="18"/>
  <c r="BR54" i="18"/>
  <c r="BQ54" i="18"/>
  <c r="AR54" i="18"/>
  <c r="AQ54" i="18"/>
  <c r="AP54" i="18"/>
  <c r="AO54" i="18"/>
  <c r="AN54" i="18"/>
  <c r="AM54" i="18"/>
  <c r="AL54" i="18"/>
  <c r="AK54" i="18"/>
  <c r="AJ54" i="18"/>
  <c r="AI54" i="18"/>
  <c r="AH54" i="18"/>
  <c r="AG54" i="18"/>
  <c r="AF54" i="18"/>
  <c r="AE54" i="18"/>
  <c r="AD54" i="18"/>
  <c r="AC54" i="18"/>
  <c r="AB54" i="18"/>
  <c r="AA54" i="18"/>
  <c r="Z54" i="18"/>
  <c r="Y54" i="18"/>
  <c r="CJ53" i="18"/>
  <c r="CI53" i="18"/>
  <c r="CH53" i="18"/>
  <c r="CG53" i="18"/>
  <c r="CF53" i="18"/>
  <c r="CE53" i="18"/>
  <c r="CD53" i="18"/>
  <c r="CC53" i="18"/>
  <c r="CB53" i="18"/>
  <c r="CA53" i="18"/>
  <c r="BZ53" i="18"/>
  <c r="BY53" i="18"/>
  <c r="BX53" i="18"/>
  <c r="BW53" i="18"/>
  <c r="BV53" i="18"/>
  <c r="BU53" i="18"/>
  <c r="BT53" i="18"/>
  <c r="BS53" i="18"/>
  <c r="BR53" i="18"/>
  <c r="BQ53" i="18"/>
  <c r="AR53" i="18"/>
  <c r="AQ53" i="18"/>
  <c r="AP53" i="18"/>
  <c r="AO53" i="18"/>
  <c r="AN53" i="18"/>
  <c r="AM53" i="18"/>
  <c r="AL53" i="18"/>
  <c r="AK53" i="18"/>
  <c r="AJ53" i="18"/>
  <c r="AI53" i="18"/>
  <c r="AH53" i="18"/>
  <c r="AG53" i="18"/>
  <c r="AF53" i="18"/>
  <c r="AE53" i="18"/>
  <c r="AD53" i="18"/>
  <c r="AC53" i="18"/>
  <c r="AB53" i="18"/>
  <c r="AA53" i="18"/>
  <c r="Z53" i="18"/>
  <c r="Y53" i="18"/>
  <c r="CJ52" i="18"/>
  <c r="CI52" i="18"/>
  <c r="CH52" i="18"/>
  <c r="CG52" i="18"/>
  <c r="CF52" i="18"/>
  <c r="CE52" i="18"/>
  <c r="CD52" i="18"/>
  <c r="CC52" i="18"/>
  <c r="CB52" i="18"/>
  <c r="CA52" i="18"/>
  <c r="BZ52" i="18"/>
  <c r="BY52" i="18"/>
  <c r="BX52" i="18"/>
  <c r="BW52" i="18"/>
  <c r="BV52" i="18"/>
  <c r="BU52" i="18"/>
  <c r="BT52" i="18"/>
  <c r="BS52" i="18"/>
  <c r="BR52" i="18"/>
  <c r="BQ52" i="18"/>
  <c r="AR52" i="18"/>
  <c r="AQ52" i="18"/>
  <c r="AP52" i="18"/>
  <c r="AO52" i="18"/>
  <c r="AN52" i="18"/>
  <c r="AM52" i="18"/>
  <c r="AL52" i="18"/>
  <c r="AK52" i="18"/>
  <c r="AJ52" i="18"/>
  <c r="AI52" i="18"/>
  <c r="AH52" i="18"/>
  <c r="AG52" i="18"/>
  <c r="AF52" i="18"/>
  <c r="AE52" i="18"/>
  <c r="AD52" i="18"/>
  <c r="AC52" i="18"/>
  <c r="AB52" i="18"/>
  <c r="AA52" i="18"/>
  <c r="Z52" i="18"/>
  <c r="Y52" i="18"/>
  <c r="CJ51" i="18"/>
  <c r="CI51" i="18"/>
  <c r="CH51" i="18"/>
  <c r="CG51" i="18"/>
  <c r="CF51" i="18"/>
  <c r="CE51" i="18"/>
  <c r="CD51" i="18"/>
  <c r="CC51" i="18"/>
  <c r="CB51" i="18"/>
  <c r="CA51" i="18"/>
  <c r="BZ51" i="18"/>
  <c r="BY51" i="18"/>
  <c r="BX51" i="18"/>
  <c r="BW51" i="18"/>
  <c r="BV51" i="18"/>
  <c r="BU51" i="18"/>
  <c r="BT51" i="18"/>
  <c r="BS51" i="18"/>
  <c r="BR51" i="18"/>
  <c r="BQ51" i="18"/>
  <c r="AR51" i="18"/>
  <c r="AQ51" i="18"/>
  <c r="AP51" i="18"/>
  <c r="AO51" i="18"/>
  <c r="AN51" i="18"/>
  <c r="AM51" i="18"/>
  <c r="AL51" i="18"/>
  <c r="AK51" i="18"/>
  <c r="AJ51" i="18"/>
  <c r="AI51" i="18"/>
  <c r="AH51" i="18"/>
  <c r="AG51" i="18"/>
  <c r="AF51" i="18"/>
  <c r="AE51" i="18"/>
  <c r="AD51" i="18"/>
  <c r="AC51" i="18"/>
  <c r="AB51" i="18"/>
  <c r="AA51" i="18"/>
  <c r="Z51" i="18"/>
  <c r="Y51" i="18"/>
  <c r="CJ50" i="18"/>
  <c r="CI50" i="18"/>
  <c r="CH50" i="18"/>
  <c r="CG50" i="18"/>
  <c r="CF50" i="18"/>
  <c r="CE50" i="18"/>
  <c r="CD50" i="18"/>
  <c r="CC50" i="18"/>
  <c r="CB50" i="18"/>
  <c r="CA50" i="18"/>
  <c r="BZ50" i="18"/>
  <c r="BY50" i="18"/>
  <c r="BX50" i="18"/>
  <c r="BW50" i="18"/>
  <c r="BV50" i="18"/>
  <c r="BU50" i="18"/>
  <c r="BT50" i="18"/>
  <c r="BS50" i="18"/>
  <c r="BR50" i="18"/>
  <c r="BQ50" i="18"/>
  <c r="AR50" i="18"/>
  <c r="AQ50" i="18"/>
  <c r="AP50" i="18"/>
  <c r="AO50" i="18"/>
  <c r="AN50" i="18"/>
  <c r="AM50" i="18"/>
  <c r="AL50" i="18"/>
  <c r="AK50" i="18"/>
  <c r="AJ50" i="18"/>
  <c r="AI50" i="18"/>
  <c r="AH50" i="18"/>
  <c r="AG50" i="18"/>
  <c r="AF50" i="18"/>
  <c r="AE50" i="18"/>
  <c r="AD50" i="18"/>
  <c r="AC50" i="18"/>
  <c r="AB50" i="18"/>
  <c r="AA50" i="18"/>
  <c r="Z50" i="18"/>
  <c r="Y50" i="18"/>
  <c r="CJ45" i="18"/>
  <c r="CI45" i="18"/>
  <c r="CH45" i="18"/>
  <c r="CG45" i="18"/>
  <c r="CF45" i="18"/>
  <c r="CE45" i="18"/>
  <c r="CD45" i="18"/>
  <c r="CC45" i="18"/>
  <c r="CB45" i="18"/>
  <c r="CA45" i="18"/>
  <c r="BZ45" i="18"/>
  <c r="BY45" i="18"/>
  <c r="BX45" i="18"/>
  <c r="BW45" i="18"/>
  <c r="BV45" i="18"/>
  <c r="BU45" i="18"/>
  <c r="BT45" i="18"/>
  <c r="BS45" i="18"/>
  <c r="BR45" i="18"/>
  <c r="BQ45" i="18"/>
  <c r="AR45" i="18"/>
  <c r="AQ45" i="18"/>
  <c r="AP45" i="18"/>
  <c r="AO45" i="18"/>
  <c r="AN45" i="18"/>
  <c r="AM45" i="18"/>
  <c r="AL45" i="18"/>
  <c r="AK45" i="18"/>
  <c r="AJ45" i="18"/>
  <c r="AI45" i="18"/>
  <c r="AH45" i="18"/>
  <c r="AG45" i="18"/>
  <c r="AF45" i="18"/>
  <c r="AE45" i="18"/>
  <c r="AD45" i="18"/>
  <c r="AC45" i="18"/>
  <c r="AB45" i="18"/>
  <c r="AA45" i="18"/>
  <c r="Z45" i="18"/>
  <c r="Y45" i="18"/>
  <c r="CJ44" i="18"/>
  <c r="CI44" i="18"/>
  <c r="CH44" i="18"/>
  <c r="CG44" i="18"/>
  <c r="CF44" i="18"/>
  <c r="CE44" i="18"/>
  <c r="CD44" i="18"/>
  <c r="CC44" i="18"/>
  <c r="CB44" i="18"/>
  <c r="CA44" i="18"/>
  <c r="BZ44" i="18"/>
  <c r="BY44" i="18"/>
  <c r="BX44" i="18"/>
  <c r="BW44" i="18"/>
  <c r="BV44" i="18"/>
  <c r="BU44" i="18"/>
  <c r="BT44" i="18"/>
  <c r="BS44" i="18"/>
  <c r="BR44" i="18"/>
  <c r="BQ44" i="18"/>
  <c r="AR44" i="18"/>
  <c r="AQ44" i="18"/>
  <c r="AP44" i="18"/>
  <c r="AO44" i="18"/>
  <c r="AN44" i="18"/>
  <c r="AM44" i="18"/>
  <c r="AL44" i="18"/>
  <c r="AK44" i="18"/>
  <c r="AJ44" i="18"/>
  <c r="AI44" i="18"/>
  <c r="AH44" i="18"/>
  <c r="AG44" i="18"/>
  <c r="AF44" i="18"/>
  <c r="AE44" i="18"/>
  <c r="AD44" i="18"/>
  <c r="AC44" i="18"/>
  <c r="AB44" i="18"/>
  <c r="AA44" i="18"/>
  <c r="Z44" i="18"/>
  <c r="Y44" i="18"/>
  <c r="CJ43" i="18"/>
  <c r="CI43" i="18"/>
  <c r="CH43" i="18"/>
  <c r="CG43" i="18"/>
  <c r="CF43" i="18"/>
  <c r="CE43" i="18"/>
  <c r="CD43" i="18"/>
  <c r="CC43" i="18"/>
  <c r="CB43" i="18"/>
  <c r="CA43" i="18"/>
  <c r="BZ43" i="18"/>
  <c r="BY43" i="18"/>
  <c r="BX43" i="18"/>
  <c r="BW43" i="18"/>
  <c r="BV43" i="18"/>
  <c r="BU43" i="18"/>
  <c r="BT43" i="18"/>
  <c r="BS43" i="18"/>
  <c r="BR43" i="18"/>
  <c r="BQ43" i="18"/>
  <c r="AR43" i="18"/>
  <c r="AQ43" i="18"/>
  <c r="AP43" i="18"/>
  <c r="AO43" i="18"/>
  <c r="AN43" i="18"/>
  <c r="AM43" i="18"/>
  <c r="AL43" i="18"/>
  <c r="AK43" i="18"/>
  <c r="AJ43" i="18"/>
  <c r="AI43" i="18"/>
  <c r="AH43" i="18"/>
  <c r="AG43" i="18"/>
  <c r="AF43" i="18"/>
  <c r="AE43" i="18"/>
  <c r="AD43" i="18"/>
  <c r="AC43" i="18"/>
  <c r="AB43" i="18"/>
  <c r="AA43" i="18"/>
  <c r="Z43" i="18"/>
  <c r="Y43" i="18"/>
  <c r="CJ42" i="18"/>
  <c r="CI42" i="18"/>
  <c r="CH42" i="18"/>
  <c r="CG42" i="18"/>
  <c r="CF42" i="18"/>
  <c r="CE42" i="18"/>
  <c r="CD42" i="18"/>
  <c r="CC42" i="18"/>
  <c r="CB42" i="18"/>
  <c r="CA42" i="18"/>
  <c r="BZ42" i="18"/>
  <c r="BY42" i="18"/>
  <c r="BX42" i="18"/>
  <c r="BW42" i="18"/>
  <c r="BV42" i="18"/>
  <c r="BU42" i="18"/>
  <c r="BT42" i="18"/>
  <c r="BS42" i="18"/>
  <c r="BR42" i="18"/>
  <c r="BQ42" i="18"/>
  <c r="AR42" i="18"/>
  <c r="AQ42" i="18"/>
  <c r="AP42" i="18"/>
  <c r="AO42" i="18"/>
  <c r="AN42" i="18"/>
  <c r="AM42" i="18"/>
  <c r="AL42" i="18"/>
  <c r="AK42" i="18"/>
  <c r="AJ42" i="18"/>
  <c r="AI42" i="18"/>
  <c r="AH42" i="18"/>
  <c r="AG42" i="18"/>
  <c r="AF42" i="18"/>
  <c r="AE42" i="18"/>
  <c r="AD42" i="18"/>
  <c r="AC42" i="18"/>
  <c r="AB42" i="18"/>
  <c r="AA42" i="18"/>
  <c r="Z42" i="18"/>
  <c r="Y42" i="18"/>
  <c r="CJ41" i="18"/>
  <c r="CI41" i="18"/>
  <c r="CH41" i="18"/>
  <c r="CG41" i="18"/>
  <c r="CF41" i="18"/>
  <c r="CE41" i="18"/>
  <c r="CD41" i="18"/>
  <c r="CC41" i="18"/>
  <c r="CB41" i="18"/>
  <c r="CA41" i="18"/>
  <c r="BZ41" i="18"/>
  <c r="BY41" i="18"/>
  <c r="BX41" i="18"/>
  <c r="BW41" i="18"/>
  <c r="BV41" i="18"/>
  <c r="BU41" i="18"/>
  <c r="BT41" i="18"/>
  <c r="BS41" i="18"/>
  <c r="BR41" i="18"/>
  <c r="BQ41" i="18"/>
  <c r="AR41" i="18"/>
  <c r="AQ41" i="18"/>
  <c r="AP41" i="18"/>
  <c r="AO41" i="18"/>
  <c r="AN41" i="18"/>
  <c r="AM41" i="18"/>
  <c r="AL41" i="18"/>
  <c r="AK41" i="18"/>
  <c r="AJ41" i="18"/>
  <c r="AI41" i="18"/>
  <c r="AH41" i="18"/>
  <c r="AG41" i="18"/>
  <c r="AF41" i="18"/>
  <c r="AE41" i="18"/>
  <c r="AD41" i="18"/>
  <c r="AC41" i="18"/>
  <c r="AB41" i="18"/>
  <c r="AA41" i="18"/>
  <c r="Z41" i="18"/>
  <c r="Y41" i="18"/>
  <c r="AR36" i="18"/>
  <c r="AQ36" i="18"/>
  <c r="AP36" i="18"/>
  <c r="AO36" i="18"/>
  <c r="AN36" i="18"/>
  <c r="AM36" i="18"/>
  <c r="AL36" i="18"/>
  <c r="AK36" i="18"/>
  <c r="AJ36" i="18"/>
  <c r="AI36" i="18"/>
  <c r="AH36" i="18"/>
  <c r="AG36" i="18"/>
  <c r="AF36" i="18"/>
  <c r="AE36" i="18"/>
  <c r="AD36" i="18"/>
  <c r="AC36" i="18"/>
  <c r="AB36" i="18"/>
  <c r="AA36" i="18"/>
  <c r="Z36" i="18"/>
  <c r="Y36" i="18"/>
  <c r="AR35" i="18"/>
  <c r="AQ35" i="18"/>
  <c r="AP35" i="18"/>
  <c r="AO35" i="18"/>
  <c r="AN35" i="18"/>
  <c r="AM35" i="18"/>
  <c r="AL35" i="18"/>
  <c r="AK35" i="18"/>
  <c r="AJ35" i="18"/>
  <c r="AI35" i="18"/>
  <c r="AH35" i="18"/>
  <c r="AG35" i="18"/>
  <c r="AF35" i="18"/>
  <c r="AE35" i="18"/>
  <c r="AD35" i="18"/>
  <c r="AC35" i="18"/>
  <c r="AB35" i="18"/>
  <c r="AA35" i="18"/>
  <c r="Z35" i="18"/>
  <c r="Y35" i="18"/>
  <c r="AR34" i="18"/>
  <c r="AQ34" i="18"/>
  <c r="AP34" i="18"/>
  <c r="AO34" i="18"/>
  <c r="AN34" i="18"/>
  <c r="AM34" i="18"/>
  <c r="AL34" i="18"/>
  <c r="AK34" i="18"/>
  <c r="AJ34" i="18"/>
  <c r="AI34" i="18"/>
  <c r="AH34" i="18"/>
  <c r="AG34" i="18"/>
  <c r="AF34" i="18"/>
  <c r="AE34" i="18"/>
  <c r="AD34" i="18"/>
  <c r="AC34" i="18"/>
  <c r="AB34" i="18"/>
  <c r="AA34" i="18"/>
  <c r="Z34" i="18"/>
  <c r="Y34" i="18"/>
  <c r="AR33" i="18"/>
  <c r="AQ33" i="18"/>
  <c r="AP33" i="18"/>
  <c r="AO33" i="18"/>
  <c r="AN33" i="18"/>
  <c r="AM33" i="18"/>
  <c r="AL33" i="18"/>
  <c r="AK33" i="18"/>
  <c r="AJ33" i="18"/>
  <c r="AI33" i="18"/>
  <c r="AH33" i="18"/>
  <c r="AG33" i="18"/>
  <c r="AF33" i="18"/>
  <c r="AE33" i="18"/>
  <c r="AD33" i="18"/>
  <c r="AC33" i="18"/>
  <c r="AB33" i="18"/>
  <c r="AA33" i="18"/>
  <c r="Z33" i="18"/>
  <c r="Y33" i="18"/>
  <c r="AR32" i="18"/>
  <c r="AQ32" i="18"/>
  <c r="AP32" i="18"/>
  <c r="AO32" i="18"/>
  <c r="AN32" i="18"/>
  <c r="AM32" i="18"/>
  <c r="AL32" i="18"/>
  <c r="AK32" i="18"/>
  <c r="AJ32" i="18"/>
  <c r="AI32" i="18"/>
  <c r="AH32" i="18"/>
  <c r="AG32" i="18"/>
  <c r="AF32" i="18"/>
  <c r="AE32" i="18"/>
  <c r="AD32" i="18"/>
  <c r="AC32" i="18"/>
  <c r="AB32" i="18"/>
  <c r="AA32" i="18"/>
  <c r="Z32" i="18"/>
  <c r="Y32" i="18"/>
  <c r="AR27" i="18"/>
  <c r="AQ27" i="18"/>
  <c r="AP27" i="18"/>
  <c r="AO27" i="18"/>
  <c r="AN27" i="18"/>
  <c r="AM27" i="18"/>
  <c r="AL27" i="18"/>
  <c r="AK27" i="18"/>
  <c r="AJ27" i="18"/>
  <c r="AI27" i="18"/>
  <c r="AH27" i="18"/>
  <c r="AG27" i="18"/>
  <c r="AF27" i="18"/>
  <c r="AE27" i="18"/>
  <c r="AD27" i="18"/>
  <c r="AC27" i="18"/>
  <c r="AB27" i="18"/>
  <c r="AA27" i="18"/>
  <c r="Z27" i="18"/>
  <c r="Y27" i="18"/>
  <c r="AR26" i="18"/>
  <c r="AQ26" i="18"/>
  <c r="AP26" i="18"/>
  <c r="AO26" i="18"/>
  <c r="AN26" i="18"/>
  <c r="AM26" i="18"/>
  <c r="AL26" i="18"/>
  <c r="AK26" i="18"/>
  <c r="AJ26" i="18"/>
  <c r="AI26" i="18"/>
  <c r="AH26" i="18"/>
  <c r="AG26" i="18"/>
  <c r="AF26" i="18"/>
  <c r="AE26" i="18"/>
  <c r="AD26" i="18"/>
  <c r="AC26" i="18"/>
  <c r="AB26" i="18"/>
  <c r="AA26" i="18"/>
  <c r="Z26" i="18"/>
  <c r="Y26" i="18"/>
  <c r="AR25" i="18"/>
  <c r="AQ25" i="18"/>
  <c r="AP25" i="18"/>
  <c r="AO25" i="18"/>
  <c r="AN25" i="18"/>
  <c r="AM25" i="18"/>
  <c r="AL25" i="18"/>
  <c r="AK25" i="18"/>
  <c r="AJ25" i="18"/>
  <c r="AI25" i="18"/>
  <c r="AH25" i="18"/>
  <c r="AG25" i="18"/>
  <c r="AF25" i="18"/>
  <c r="AE25" i="18"/>
  <c r="AD25" i="18"/>
  <c r="AC25" i="18"/>
  <c r="AB25" i="18"/>
  <c r="AA25" i="18"/>
  <c r="Z25" i="18"/>
  <c r="Y25" i="18"/>
  <c r="AR24" i="18"/>
  <c r="AQ24" i="18"/>
  <c r="AP24" i="18"/>
  <c r="AO24" i="18"/>
  <c r="AN24" i="18"/>
  <c r="AM24" i="18"/>
  <c r="AL24" i="18"/>
  <c r="AK24" i="18"/>
  <c r="AJ24" i="18"/>
  <c r="AI24" i="18"/>
  <c r="AH24" i="18"/>
  <c r="AG24" i="18"/>
  <c r="AF24" i="18"/>
  <c r="AE24" i="18"/>
  <c r="AD24" i="18"/>
  <c r="AC24" i="18"/>
  <c r="AB24" i="18"/>
  <c r="AA24" i="18"/>
  <c r="Z24" i="18"/>
  <c r="Y24" i="18"/>
  <c r="AR23" i="18"/>
  <c r="AQ23" i="18"/>
  <c r="AP23" i="18"/>
  <c r="AO23" i="18"/>
  <c r="AN23" i="18"/>
  <c r="AM23" i="18"/>
  <c r="AL23" i="18"/>
  <c r="AK23" i="18"/>
  <c r="AJ23" i="18"/>
  <c r="AI23" i="18"/>
  <c r="AH23" i="18"/>
  <c r="AG23" i="18"/>
  <c r="AF23" i="18"/>
  <c r="AE23" i="18"/>
  <c r="AD23" i="18"/>
  <c r="AC23" i="18"/>
  <c r="AB23" i="18"/>
  <c r="AA23" i="18"/>
  <c r="Z23" i="18"/>
  <c r="Y23" i="18"/>
  <c r="AR18" i="18"/>
  <c r="AQ18" i="18"/>
  <c r="AP18" i="18"/>
  <c r="AO18" i="18"/>
  <c r="AN18" i="18"/>
  <c r="AM18" i="18"/>
  <c r="AL18" i="18"/>
  <c r="AK18" i="18"/>
  <c r="AJ18" i="18"/>
  <c r="AI18" i="18"/>
  <c r="AH18" i="18"/>
  <c r="AG18" i="18"/>
  <c r="AF18" i="18"/>
  <c r="AE18" i="18"/>
  <c r="AD18" i="18"/>
  <c r="AC18" i="18"/>
  <c r="AB18" i="18"/>
  <c r="AA18" i="18"/>
  <c r="Z18" i="18"/>
  <c r="Y18" i="18"/>
  <c r="AR17" i="18"/>
  <c r="AQ17" i="18"/>
  <c r="AP17" i="18"/>
  <c r="AO17" i="18"/>
  <c r="AN17" i="18"/>
  <c r="AM17" i="18"/>
  <c r="AL17" i="18"/>
  <c r="AK17" i="18"/>
  <c r="AJ17" i="18"/>
  <c r="AI17" i="18"/>
  <c r="AH17" i="18"/>
  <c r="AG17" i="18"/>
  <c r="AF17" i="18"/>
  <c r="AE17" i="18"/>
  <c r="AD17" i="18"/>
  <c r="AC17" i="18"/>
  <c r="AB17" i="18"/>
  <c r="AA17" i="18"/>
  <c r="Z17" i="18"/>
  <c r="Y17" i="18"/>
  <c r="AR16" i="18"/>
  <c r="AQ16" i="18"/>
  <c r="AP16" i="18"/>
  <c r="AO16" i="18"/>
  <c r="AN16" i="18"/>
  <c r="AM16" i="18"/>
  <c r="AL16" i="18"/>
  <c r="AK16" i="18"/>
  <c r="AJ16" i="18"/>
  <c r="AI16" i="18"/>
  <c r="AH16" i="18"/>
  <c r="AG16" i="18"/>
  <c r="AF16" i="18"/>
  <c r="AE16" i="18"/>
  <c r="AD16" i="18"/>
  <c r="AC16" i="18"/>
  <c r="AB16" i="18"/>
  <c r="AA16" i="18"/>
  <c r="Z16" i="18"/>
  <c r="Y16" i="18"/>
  <c r="AR15" i="18"/>
  <c r="AQ15" i="18"/>
  <c r="AP15" i="18"/>
  <c r="AO15" i="18"/>
  <c r="AN15" i="18"/>
  <c r="AM15" i="18"/>
  <c r="AL15" i="18"/>
  <c r="AK15" i="18"/>
  <c r="AJ15" i="18"/>
  <c r="AI15" i="18"/>
  <c r="AH15" i="18"/>
  <c r="AG15" i="18"/>
  <c r="AF15" i="18"/>
  <c r="AE15" i="18"/>
  <c r="AD15" i="18"/>
  <c r="AC15" i="18"/>
  <c r="AB15" i="18"/>
  <c r="AA15" i="18"/>
  <c r="Z15" i="18"/>
  <c r="Y15" i="18"/>
  <c r="AR14" i="18"/>
  <c r="AQ14" i="18"/>
  <c r="AP14" i="18"/>
  <c r="AO14" i="18"/>
  <c r="AN14" i="18"/>
  <c r="AM14" i="18"/>
  <c r="AL14" i="18"/>
  <c r="AK14" i="18"/>
  <c r="AJ14" i="18"/>
  <c r="AI14" i="18"/>
  <c r="AH14" i="18"/>
  <c r="AG14" i="18"/>
  <c r="AF14" i="18"/>
  <c r="AE14" i="18"/>
  <c r="AD14" i="18"/>
  <c r="AC14" i="18"/>
  <c r="AB14" i="18"/>
  <c r="AA14" i="18"/>
  <c r="Z14" i="18"/>
  <c r="Y14" i="18"/>
  <c r="FC101" i="17" l="1"/>
  <c r="FB101" i="17"/>
  <c r="FA101" i="17"/>
  <c r="EZ101" i="17"/>
  <c r="EY101" i="17"/>
  <c r="EX101" i="17"/>
  <c r="EW101" i="17"/>
  <c r="EV101" i="17"/>
  <c r="EU101" i="17"/>
  <c r="ET101" i="17"/>
  <c r="ES101" i="17"/>
  <c r="ER101" i="17"/>
  <c r="EQ101" i="17"/>
  <c r="EP101" i="17"/>
  <c r="EO101" i="17"/>
  <c r="EN101" i="17"/>
  <c r="EM101" i="17"/>
  <c r="EL101" i="17"/>
  <c r="EK101" i="17"/>
  <c r="EJ101" i="17"/>
  <c r="EI101" i="17"/>
  <c r="EH101" i="17"/>
  <c r="EG101" i="17"/>
  <c r="EF101" i="17"/>
  <c r="EE101" i="17"/>
  <c r="ED101" i="17"/>
  <c r="EC101" i="17"/>
  <c r="EB101" i="17"/>
  <c r="EA101" i="17"/>
  <c r="FC100" i="17"/>
  <c r="FB100" i="17"/>
  <c r="FA100" i="17"/>
  <c r="EZ100" i="17"/>
  <c r="EY100" i="17"/>
  <c r="EX100" i="17"/>
  <c r="EW100" i="17"/>
  <c r="EV100" i="17"/>
  <c r="EU100" i="17"/>
  <c r="ET100" i="17"/>
  <c r="ES100" i="17"/>
  <c r="ER100" i="17"/>
  <c r="EQ100" i="17"/>
  <c r="EP100" i="17"/>
  <c r="EO100" i="17"/>
  <c r="EN100" i="17"/>
  <c r="EM100" i="17"/>
  <c r="EL100" i="17"/>
  <c r="EK100" i="17"/>
  <c r="EJ100" i="17"/>
  <c r="EI100" i="17"/>
  <c r="EH100" i="17"/>
  <c r="EG100" i="17"/>
  <c r="EF100" i="17"/>
  <c r="EE100" i="17"/>
  <c r="ED100" i="17"/>
  <c r="EC100" i="17"/>
  <c r="EB100" i="17"/>
  <c r="EA100" i="17"/>
  <c r="FC99" i="17"/>
  <c r="FB99" i="17"/>
  <c r="FA99" i="17"/>
  <c r="EZ99" i="17"/>
  <c r="EY99" i="17"/>
  <c r="EX99" i="17"/>
  <c r="EW99" i="17"/>
  <c r="EV99" i="17"/>
  <c r="EU99" i="17"/>
  <c r="ET99" i="17"/>
  <c r="ES99" i="17"/>
  <c r="ER99" i="17"/>
  <c r="EQ99" i="17"/>
  <c r="EP99" i="17"/>
  <c r="EO99" i="17"/>
  <c r="EN99" i="17"/>
  <c r="EM99" i="17"/>
  <c r="EL99" i="17"/>
  <c r="EK99" i="17"/>
  <c r="EJ99" i="17"/>
  <c r="EI99" i="17"/>
  <c r="EH99" i="17"/>
  <c r="EG99" i="17"/>
  <c r="EF99" i="17"/>
  <c r="EE99" i="17"/>
  <c r="ED99" i="17"/>
  <c r="EC99" i="17"/>
  <c r="EB99" i="17"/>
  <c r="EA99" i="17"/>
  <c r="FC98" i="17"/>
  <c r="FB98" i="17"/>
  <c r="FA98" i="17"/>
  <c r="EZ98" i="17"/>
  <c r="EY98" i="17"/>
  <c r="EX98" i="17"/>
  <c r="EW98" i="17"/>
  <c r="EV98" i="17"/>
  <c r="EU98" i="17"/>
  <c r="ET98" i="17"/>
  <c r="ES98" i="17"/>
  <c r="ER98" i="17"/>
  <c r="EQ98" i="17"/>
  <c r="EP98" i="17"/>
  <c r="EO98" i="17"/>
  <c r="EN98" i="17"/>
  <c r="EM98" i="17"/>
  <c r="EL98" i="17"/>
  <c r="EK98" i="17"/>
  <c r="EJ98" i="17"/>
  <c r="EI98" i="17"/>
  <c r="EH98" i="17"/>
  <c r="EG98" i="17"/>
  <c r="EF98" i="17"/>
  <c r="EE98" i="17"/>
  <c r="ED98" i="17"/>
  <c r="EC98" i="17"/>
  <c r="EB98" i="17"/>
  <c r="EA98" i="17"/>
  <c r="FC97" i="17"/>
  <c r="FB97" i="17"/>
  <c r="FA97" i="17"/>
  <c r="EZ97" i="17"/>
  <c r="EY97" i="17"/>
  <c r="EX97" i="17"/>
  <c r="EW97" i="17"/>
  <c r="EV97" i="17"/>
  <c r="EU97" i="17"/>
  <c r="ET97" i="17"/>
  <c r="ES97" i="17"/>
  <c r="ER97" i="17"/>
  <c r="EQ97" i="17"/>
  <c r="EP97" i="17"/>
  <c r="EO97" i="17"/>
  <c r="EN97" i="17"/>
  <c r="EM97" i="17"/>
  <c r="EL97" i="17"/>
  <c r="EK97" i="17"/>
  <c r="EJ97" i="17"/>
  <c r="EI97" i="17"/>
  <c r="EH97" i="17"/>
  <c r="EG97" i="17"/>
  <c r="EF97" i="17"/>
  <c r="EE97" i="17"/>
  <c r="ED97" i="17"/>
  <c r="EC97" i="17"/>
  <c r="EB97" i="17"/>
  <c r="EA97" i="17"/>
  <c r="FC92" i="17"/>
  <c r="FB92" i="17"/>
  <c r="FA92" i="17"/>
  <c r="EZ92" i="17"/>
  <c r="EY92" i="17"/>
  <c r="EX92" i="17"/>
  <c r="EW92" i="17"/>
  <c r="EV92" i="17"/>
  <c r="EU92" i="17"/>
  <c r="ET92" i="17"/>
  <c r="ES92" i="17"/>
  <c r="ER92" i="17"/>
  <c r="EQ92" i="17"/>
  <c r="EP92" i="17"/>
  <c r="EO92" i="17"/>
  <c r="EN92" i="17"/>
  <c r="EM92" i="17"/>
  <c r="EL92" i="17"/>
  <c r="EK92" i="17"/>
  <c r="EJ92" i="17"/>
  <c r="EI92" i="17"/>
  <c r="EH92" i="17"/>
  <c r="EG92" i="17"/>
  <c r="EF92" i="17"/>
  <c r="EE92" i="17"/>
  <c r="ED92" i="17"/>
  <c r="EC92" i="17"/>
  <c r="EB92" i="17"/>
  <c r="EA92" i="17"/>
  <c r="FC91" i="17"/>
  <c r="FB91" i="17"/>
  <c r="FA91" i="17"/>
  <c r="EZ91" i="17"/>
  <c r="EY91" i="17"/>
  <c r="EX91" i="17"/>
  <c r="EW91" i="17"/>
  <c r="EV91" i="17"/>
  <c r="EU91" i="17"/>
  <c r="ET91" i="17"/>
  <c r="ES91" i="17"/>
  <c r="ER91" i="17"/>
  <c r="EQ91" i="17"/>
  <c r="EP91" i="17"/>
  <c r="EO91" i="17"/>
  <c r="EN91" i="17"/>
  <c r="EM91" i="17"/>
  <c r="EL91" i="17"/>
  <c r="EK91" i="17"/>
  <c r="EJ91" i="17"/>
  <c r="EI91" i="17"/>
  <c r="EH91" i="17"/>
  <c r="EG91" i="17"/>
  <c r="EF91" i="17"/>
  <c r="EE91" i="17"/>
  <c r="ED91" i="17"/>
  <c r="EC91" i="17"/>
  <c r="EB91" i="17"/>
  <c r="EA91" i="17"/>
  <c r="FC90" i="17"/>
  <c r="FB90" i="17"/>
  <c r="FA90" i="17"/>
  <c r="EZ90" i="17"/>
  <c r="EY90" i="17"/>
  <c r="EX90" i="17"/>
  <c r="EW90" i="17"/>
  <c r="EV90" i="17"/>
  <c r="EU90" i="17"/>
  <c r="ET90" i="17"/>
  <c r="ES90" i="17"/>
  <c r="ER90" i="17"/>
  <c r="EQ90" i="17"/>
  <c r="EP90" i="17"/>
  <c r="EO90" i="17"/>
  <c r="EN90" i="17"/>
  <c r="EM90" i="17"/>
  <c r="EL90" i="17"/>
  <c r="EK90" i="17"/>
  <c r="EJ90" i="17"/>
  <c r="EI90" i="17"/>
  <c r="EH90" i="17"/>
  <c r="EG90" i="17"/>
  <c r="EF90" i="17"/>
  <c r="EE90" i="17"/>
  <c r="ED90" i="17"/>
  <c r="EC90" i="17"/>
  <c r="EB90" i="17"/>
  <c r="EA90" i="17"/>
  <c r="FC89" i="17"/>
  <c r="FB89" i="17"/>
  <c r="FA89" i="17"/>
  <c r="EZ89" i="17"/>
  <c r="EY89" i="17"/>
  <c r="EX89" i="17"/>
  <c r="EW89" i="17"/>
  <c r="EV89" i="17"/>
  <c r="EU89" i="17"/>
  <c r="ET89" i="17"/>
  <c r="ES89" i="17"/>
  <c r="ER89" i="17"/>
  <c r="EQ89" i="17"/>
  <c r="EP89" i="17"/>
  <c r="EO89" i="17"/>
  <c r="EN89" i="17"/>
  <c r="EM89" i="17"/>
  <c r="EL89" i="17"/>
  <c r="EK89" i="17"/>
  <c r="EJ89" i="17"/>
  <c r="EI89" i="17"/>
  <c r="EH89" i="17"/>
  <c r="EG89" i="17"/>
  <c r="EF89" i="17"/>
  <c r="EE89" i="17"/>
  <c r="ED89" i="17"/>
  <c r="EC89" i="17"/>
  <c r="EB89" i="17"/>
  <c r="EA89" i="17"/>
  <c r="FC88" i="17"/>
  <c r="FB88" i="17"/>
  <c r="FA88" i="17"/>
  <c r="EZ88" i="17"/>
  <c r="EY88" i="17"/>
  <c r="EX88" i="17"/>
  <c r="EW88" i="17"/>
  <c r="EV88" i="17"/>
  <c r="EU88" i="17"/>
  <c r="ET88" i="17"/>
  <c r="ES88" i="17"/>
  <c r="ER88" i="17"/>
  <c r="EQ88" i="17"/>
  <c r="EP88" i="17"/>
  <c r="EO88" i="17"/>
  <c r="EN88" i="17"/>
  <c r="EM88" i="17"/>
  <c r="EL88" i="17"/>
  <c r="EK88" i="17"/>
  <c r="EJ88" i="17"/>
  <c r="EI88" i="17"/>
  <c r="EH88" i="17"/>
  <c r="EG88" i="17"/>
  <c r="EF88" i="17"/>
  <c r="EE88" i="17"/>
  <c r="ED88" i="17"/>
  <c r="EC88" i="17"/>
  <c r="EB88" i="17"/>
  <c r="EA88" i="17"/>
  <c r="CR85" i="17"/>
  <c r="CR84" i="17"/>
  <c r="FC83" i="17"/>
  <c r="FB83" i="17"/>
  <c r="FA83" i="17"/>
  <c r="EZ83" i="17"/>
  <c r="EY83" i="17"/>
  <c r="EX83" i="17"/>
  <c r="EW83" i="17"/>
  <c r="EV83" i="17"/>
  <c r="EU83" i="17"/>
  <c r="ET83" i="17"/>
  <c r="ES83" i="17"/>
  <c r="ER83" i="17"/>
  <c r="EQ83" i="17"/>
  <c r="EP83" i="17"/>
  <c r="EO83" i="17"/>
  <c r="EN83" i="17"/>
  <c r="EM83" i="17"/>
  <c r="EL83" i="17"/>
  <c r="EK83" i="17"/>
  <c r="EJ83" i="17"/>
  <c r="EI83" i="17"/>
  <c r="EH83" i="17"/>
  <c r="EG83" i="17"/>
  <c r="EF83" i="17"/>
  <c r="EE83" i="17"/>
  <c r="ED83" i="17"/>
  <c r="EC83" i="17"/>
  <c r="EB83" i="17"/>
  <c r="EA83" i="17"/>
  <c r="CR83" i="17"/>
  <c r="FC82" i="17"/>
  <c r="FB82" i="17"/>
  <c r="FA82" i="17"/>
  <c r="EZ82" i="17"/>
  <c r="EY82" i="17"/>
  <c r="EX82" i="17"/>
  <c r="EW82" i="17"/>
  <c r="EV82" i="17"/>
  <c r="EU82" i="17"/>
  <c r="ET82" i="17"/>
  <c r="ES82" i="17"/>
  <c r="ER82" i="17"/>
  <c r="EQ82" i="17"/>
  <c r="EP82" i="17"/>
  <c r="EO82" i="17"/>
  <c r="EN82" i="17"/>
  <c r="EM82" i="17"/>
  <c r="EL82" i="17"/>
  <c r="EK82" i="17"/>
  <c r="EJ82" i="17"/>
  <c r="EI82" i="17"/>
  <c r="EH82" i="17"/>
  <c r="EG82" i="17"/>
  <c r="EF82" i="17"/>
  <c r="EE82" i="17"/>
  <c r="ED82" i="17"/>
  <c r="EC82" i="17"/>
  <c r="EB82" i="17"/>
  <c r="EA82" i="17"/>
  <c r="CR82" i="17"/>
  <c r="FC81" i="17"/>
  <c r="FB81" i="17"/>
  <c r="FA81" i="17"/>
  <c r="EZ81" i="17"/>
  <c r="EY81" i="17"/>
  <c r="EX81" i="17"/>
  <c r="EW81" i="17"/>
  <c r="EV81" i="17"/>
  <c r="EU81" i="17"/>
  <c r="ET81" i="17"/>
  <c r="ES81" i="17"/>
  <c r="ER81" i="17"/>
  <c r="EQ81" i="17"/>
  <c r="EP81" i="17"/>
  <c r="EO81" i="17"/>
  <c r="EN81" i="17"/>
  <c r="EM81" i="17"/>
  <c r="EL81" i="17"/>
  <c r="EK81" i="17"/>
  <c r="EJ81" i="17"/>
  <c r="EI81" i="17"/>
  <c r="EH81" i="17"/>
  <c r="EG81" i="17"/>
  <c r="EF81" i="17"/>
  <c r="EE81" i="17"/>
  <c r="ED81" i="17"/>
  <c r="EC81" i="17"/>
  <c r="EB81" i="17"/>
  <c r="EA81" i="17"/>
  <c r="CR81" i="17"/>
  <c r="FC80" i="17"/>
  <c r="FB80" i="17"/>
  <c r="FA80" i="17"/>
  <c r="EZ80" i="17"/>
  <c r="EY80" i="17"/>
  <c r="EX80" i="17"/>
  <c r="EW80" i="17"/>
  <c r="EV80" i="17"/>
  <c r="EU80" i="17"/>
  <c r="ET80" i="17"/>
  <c r="ES80" i="17"/>
  <c r="ER80" i="17"/>
  <c r="EQ80" i="17"/>
  <c r="EP80" i="17"/>
  <c r="EO80" i="17"/>
  <c r="EN80" i="17"/>
  <c r="EM80" i="17"/>
  <c r="EL80" i="17"/>
  <c r="EK80" i="17"/>
  <c r="EJ80" i="17"/>
  <c r="EI80" i="17"/>
  <c r="EH80" i="17"/>
  <c r="EG80" i="17"/>
  <c r="EF80" i="17"/>
  <c r="EE80" i="17"/>
  <c r="ED80" i="17"/>
  <c r="EC80" i="17"/>
  <c r="EB80" i="17"/>
  <c r="EA80" i="17"/>
  <c r="FC79" i="17"/>
  <c r="FB79" i="17"/>
  <c r="FA79" i="17"/>
  <c r="EZ79" i="17"/>
  <c r="EY79" i="17"/>
  <c r="EX79" i="17"/>
  <c r="EW79" i="17"/>
  <c r="EV79" i="17"/>
  <c r="EU79" i="17"/>
  <c r="ET79" i="17"/>
  <c r="ES79" i="17"/>
  <c r="ER79" i="17"/>
  <c r="EQ79" i="17"/>
  <c r="EP79" i="17"/>
  <c r="EO79" i="17"/>
  <c r="EN79" i="17"/>
  <c r="EM79" i="17"/>
  <c r="EL79" i="17"/>
  <c r="EK79" i="17"/>
  <c r="EJ79" i="17"/>
  <c r="EI79" i="17"/>
  <c r="EH79" i="17"/>
  <c r="EG79" i="17"/>
  <c r="EF79" i="17"/>
  <c r="EE79" i="17"/>
  <c r="ED79" i="17"/>
  <c r="EC79" i="17"/>
  <c r="EB79" i="17"/>
  <c r="EA79" i="17"/>
  <c r="CR76" i="17"/>
  <c r="CR75" i="17"/>
  <c r="CR74" i="17"/>
  <c r="CR73" i="17"/>
  <c r="CR72" i="17"/>
  <c r="CR67" i="17"/>
  <c r="CR66" i="17"/>
  <c r="CR65" i="17"/>
  <c r="CR64" i="17"/>
  <c r="CR63" i="17"/>
  <c r="BL58" i="17"/>
  <c r="AF58" i="17"/>
  <c r="BL57" i="17"/>
  <c r="AF57" i="17"/>
  <c r="DX56" i="17"/>
  <c r="CR56" i="17"/>
  <c r="BL56" i="17"/>
  <c r="AF56" i="17"/>
  <c r="DX55" i="17"/>
  <c r="CR55" i="17"/>
  <c r="BL55" i="17"/>
  <c r="AF55" i="17"/>
  <c r="DX54" i="17"/>
  <c r="CR54" i="17"/>
  <c r="BL54" i="17"/>
  <c r="AF54" i="17"/>
  <c r="DX53" i="17"/>
  <c r="CR53" i="17"/>
  <c r="DX52" i="17"/>
  <c r="CR52" i="17"/>
  <c r="BL49" i="17"/>
  <c r="AF49" i="17"/>
  <c r="BL48" i="17"/>
  <c r="AF48" i="17"/>
  <c r="FD47" i="17"/>
  <c r="DX47" i="17"/>
  <c r="CR47" i="17"/>
  <c r="BL47" i="17"/>
  <c r="AF47" i="17"/>
  <c r="FD46" i="17"/>
  <c r="DX46" i="17"/>
  <c r="CR46" i="17"/>
  <c r="BL46" i="17"/>
  <c r="AF46" i="17"/>
  <c r="FD45" i="17"/>
  <c r="DX45" i="17"/>
  <c r="CR45" i="17"/>
  <c r="BL45" i="17"/>
  <c r="AF45" i="17"/>
  <c r="FD44" i="17"/>
  <c r="DX44" i="17"/>
  <c r="CR44" i="17"/>
  <c r="FD43" i="17"/>
  <c r="DX43" i="17"/>
  <c r="CR43" i="17"/>
  <c r="FD38" i="17"/>
  <c r="DX38" i="17"/>
  <c r="CR38" i="17"/>
  <c r="BL38" i="17"/>
  <c r="AF38" i="17"/>
  <c r="FD37" i="17"/>
  <c r="DX37" i="17"/>
  <c r="CR37" i="17"/>
  <c r="BL37" i="17"/>
  <c r="AF37" i="17"/>
  <c r="FD36" i="17"/>
  <c r="DX36" i="17"/>
  <c r="CR36" i="17"/>
  <c r="BL36" i="17"/>
  <c r="AF36" i="17"/>
  <c r="FD35" i="17"/>
  <c r="DX35" i="17"/>
  <c r="CR35" i="17"/>
  <c r="BL35" i="17"/>
  <c r="AF35" i="17"/>
  <c r="FD34" i="17"/>
  <c r="DX34" i="17"/>
  <c r="CR34" i="17"/>
  <c r="BL34" i="17"/>
  <c r="AF34" i="17"/>
  <c r="BL29" i="17"/>
  <c r="AF29" i="17"/>
  <c r="BL28" i="17"/>
  <c r="AF28" i="17"/>
  <c r="FC27" i="17"/>
  <c r="FB27" i="17"/>
  <c r="FA27" i="17"/>
  <c r="EZ27" i="17"/>
  <c r="EY27" i="17"/>
  <c r="EX27" i="17"/>
  <c r="EW27" i="17"/>
  <c r="EV27" i="17"/>
  <c r="EU27" i="17"/>
  <c r="ET27" i="17"/>
  <c r="ES27" i="17"/>
  <c r="ER27" i="17"/>
  <c r="EQ27" i="17"/>
  <c r="EP27" i="17"/>
  <c r="EO27" i="17"/>
  <c r="EN27" i="17"/>
  <c r="EM27" i="17"/>
  <c r="EL27" i="17"/>
  <c r="EK27" i="17"/>
  <c r="EJ27" i="17"/>
  <c r="EI27" i="17"/>
  <c r="EH27" i="17"/>
  <c r="EG27" i="17"/>
  <c r="EF27" i="17"/>
  <c r="EE27" i="17"/>
  <c r="ED27" i="17"/>
  <c r="EC27" i="17"/>
  <c r="EB27" i="17"/>
  <c r="EA27" i="17"/>
  <c r="DX27" i="17"/>
  <c r="CR27" i="17"/>
  <c r="BL27" i="17"/>
  <c r="AF27" i="17"/>
  <c r="FC26" i="17"/>
  <c r="FB26" i="17"/>
  <c r="FA26" i="17"/>
  <c r="EZ26" i="17"/>
  <c r="EY26" i="17"/>
  <c r="EX26" i="17"/>
  <c r="EW26" i="17"/>
  <c r="EV26" i="17"/>
  <c r="EU26" i="17"/>
  <c r="ET26" i="17"/>
  <c r="ES26" i="17"/>
  <c r="ER26" i="17"/>
  <c r="EQ26" i="17"/>
  <c r="EP26" i="17"/>
  <c r="EO26" i="17"/>
  <c r="EN26" i="17"/>
  <c r="EM26" i="17"/>
  <c r="EL26" i="17"/>
  <c r="EK26" i="17"/>
  <c r="EJ26" i="17"/>
  <c r="EI26" i="17"/>
  <c r="EH26" i="17"/>
  <c r="EG26" i="17"/>
  <c r="EF26" i="17"/>
  <c r="EE26" i="17"/>
  <c r="ED26" i="17"/>
  <c r="EC26" i="17"/>
  <c r="EB26" i="17"/>
  <c r="EA26" i="17"/>
  <c r="DX26" i="17"/>
  <c r="CR26" i="17"/>
  <c r="BL26" i="17"/>
  <c r="AF26" i="17"/>
  <c r="FC25" i="17"/>
  <c r="FB25" i="17"/>
  <c r="FA25" i="17"/>
  <c r="EZ25" i="17"/>
  <c r="EY25" i="17"/>
  <c r="EX25" i="17"/>
  <c r="EW25" i="17"/>
  <c r="EV25" i="17"/>
  <c r="EU25" i="17"/>
  <c r="ET25" i="17"/>
  <c r="ES25" i="17"/>
  <c r="ER25" i="17"/>
  <c r="EQ25" i="17"/>
  <c r="EP25" i="17"/>
  <c r="EO25" i="17"/>
  <c r="EN25" i="17"/>
  <c r="EM25" i="17"/>
  <c r="EL25" i="17"/>
  <c r="EK25" i="17"/>
  <c r="EJ25" i="17"/>
  <c r="EI25" i="17"/>
  <c r="EH25" i="17"/>
  <c r="EG25" i="17"/>
  <c r="EF25" i="17"/>
  <c r="EE25" i="17"/>
  <c r="ED25" i="17"/>
  <c r="EC25" i="17"/>
  <c r="EB25" i="17"/>
  <c r="EA25" i="17"/>
  <c r="DX25" i="17"/>
  <c r="CR25" i="17"/>
  <c r="BL25" i="17"/>
  <c r="AF25" i="17"/>
  <c r="FC24" i="17"/>
  <c r="FB24" i="17"/>
  <c r="FA24" i="17"/>
  <c r="EZ24" i="17"/>
  <c r="EY24" i="17"/>
  <c r="EX24" i="17"/>
  <c r="EW24" i="17"/>
  <c r="EV24" i="17"/>
  <c r="EU24" i="17"/>
  <c r="ET24" i="17"/>
  <c r="ES24" i="17"/>
  <c r="ER24" i="17"/>
  <c r="EQ24" i="17"/>
  <c r="EP24" i="17"/>
  <c r="EO24" i="17"/>
  <c r="EN24" i="17"/>
  <c r="EM24" i="17"/>
  <c r="EL24" i="17"/>
  <c r="EK24" i="17"/>
  <c r="EJ24" i="17"/>
  <c r="EI24" i="17"/>
  <c r="EH24" i="17"/>
  <c r="EG24" i="17"/>
  <c r="EF24" i="17"/>
  <c r="EE24" i="17"/>
  <c r="ED24" i="17"/>
  <c r="EC24" i="17"/>
  <c r="EB24" i="17"/>
  <c r="EA24" i="17"/>
  <c r="DX24" i="17"/>
  <c r="CR24" i="17"/>
  <c r="FC23" i="17"/>
  <c r="FB23" i="17"/>
  <c r="FA23" i="17"/>
  <c r="EZ23" i="17"/>
  <c r="EY23" i="17"/>
  <c r="EX23" i="17"/>
  <c r="EW23" i="17"/>
  <c r="EV23" i="17"/>
  <c r="EU23" i="17"/>
  <c r="ET23" i="17"/>
  <c r="ES23" i="17"/>
  <c r="ER23" i="17"/>
  <c r="EQ23" i="17"/>
  <c r="EP23" i="17"/>
  <c r="EO23" i="17"/>
  <c r="EN23" i="17"/>
  <c r="EM23" i="17"/>
  <c r="EL23" i="17"/>
  <c r="EK23" i="17"/>
  <c r="EJ23" i="17"/>
  <c r="EI23" i="17"/>
  <c r="EH23" i="17"/>
  <c r="EG23" i="17"/>
  <c r="EF23" i="17"/>
  <c r="EE23" i="17"/>
  <c r="ED23" i="17"/>
  <c r="EC23" i="17"/>
  <c r="EB23" i="17"/>
  <c r="EA23" i="17"/>
  <c r="DX23" i="17"/>
  <c r="CR23" i="17"/>
  <c r="FD18" i="17"/>
  <c r="DX18" i="17"/>
  <c r="CR18" i="17"/>
  <c r="BL18" i="17"/>
  <c r="AF18" i="17"/>
  <c r="FL17" i="17"/>
  <c r="FK17" i="17"/>
  <c r="FJ17" i="17"/>
  <c r="FI17" i="17"/>
  <c r="FH17" i="17"/>
  <c r="FD17" i="17"/>
  <c r="DX17" i="17"/>
  <c r="CR17" i="17"/>
  <c r="BL17" i="17"/>
  <c r="AF17" i="17"/>
  <c r="FL16" i="17"/>
  <c r="FK16" i="17"/>
  <c r="FJ16" i="17"/>
  <c r="FI16" i="17"/>
  <c r="FH16" i="17"/>
  <c r="FD16" i="17"/>
  <c r="DX16" i="17"/>
  <c r="CR16" i="17"/>
  <c r="BL16" i="17"/>
  <c r="AF16" i="17"/>
  <c r="FL15" i="17"/>
  <c r="FK15" i="17"/>
  <c r="FJ15" i="17"/>
  <c r="FI15" i="17"/>
  <c r="FH15" i="17"/>
  <c r="FD15" i="17"/>
  <c r="DX15" i="17"/>
  <c r="CR15" i="17"/>
  <c r="BL15" i="17"/>
  <c r="AF15" i="17"/>
  <c r="FL14" i="17"/>
  <c r="FK14" i="17"/>
  <c r="FJ14" i="17"/>
  <c r="FI14" i="17"/>
  <c r="FH14" i="17"/>
  <c r="FD14" i="17"/>
  <c r="DX14" i="17"/>
  <c r="CR14" i="17"/>
  <c r="BL14" i="17"/>
  <c r="AF14" i="17"/>
  <c r="FL9" i="17"/>
  <c r="FK9" i="17"/>
  <c r="FJ9" i="17"/>
  <c r="FI9" i="17"/>
  <c r="FH9" i="17"/>
  <c r="FD9" i="17"/>
  <c r="DX9" i="17"/>
  <c r="CR9" i="17"/>
  <c r="BL9" i="17"/>
  <c r="AF9" i="17"/>
  <c r="FD8" i="17"/>
  <c r="DX8" i="17"/>
  <c r="CR8" i="17"/>
  <c r="BL8" i="17"/>
  <c r="AF8" i="17"/>
  <c r="FD7" i="17"/>
  <c r="DX7" i="17"/>
  <c r="CR7" i="17"/>
  <c r="BL7" i="17"/>
  <c r="AF7" i="17"/>
  <c r="FD6" i="17"/>
  <c r="DX6" i="17"/>
  <c r="CR6" i="17"/>
  <c r="BL6" i="17"/>
  <c r="AF6" i="17"/>
  <c r="FD5" i="17"/>
  <c r="DX5" i="17"/>
  <c r="CR5" i="17"/>
  <c r="BL5" i="17"/>
  <c r="AF5" i="17"/>
  <c r="AY27" i="9" l="1"/>
  <c r="AX27" i="9"/>
  <c r="AW27" i="9"/>
  <c r="AV27" i="9"/>
  <c r="AU27" i="9"/>
  <c r="AY26" i="9"/>
  <c r="AX26" i="9"/>
  <c r="AW26" i="9"/>
  <c r="AV26" i="9"/>
  <c r="AY25" i="9"/>
  <c r="AX25" i="9"/>
  <c r="AW25" i="9"/>
  <c r="AV25" i="9"/>
  <c r="AU25" i="9"/>
  <c r="AY24" i="9"/>
  <c r="AX24" i="9"/>
  <c r="AW24" i="9"/>
  <c r="AV24" i="9"/>
  <c r="AU24" i="9"/>
  <c r="AY23" i="9"/>
  <c r="AX23" i="9"/>
  <c r="AW23" i="9"/>
  <c r="AV23" i="9"/>
  <c r="AU23" i="9"/>
  <c r="AY9" i="9"/>
  <c r="AX9" i="9"/>
  <c r="AW9" i="9"/>
  <c r="AV9" i="9"/>
  <c r="AU9" i="9"/>
  <c r="AY8" i="9"/>
  <c r="AX8" i="9"/>
  <c r="AW8" i="9"/>
  <c r="AV8" i="9"/>
  <c r="AY7" i="9"/>
  <c r="AX7" i="9"/>
  <c r="AW7" i="9"/>
  <c r="AV7" i="9"/>
  <c r="AU7" i="9"/>
  <c r="AY6" i="9"/>
  <c r="AX6" i="9"/>
  <c r="AW6" i="9"/>
  <c r="AV6" i="9"/>
  <c r="AU6" i="9"/>
  <c r="AY5" i="9"/>
  <c r="AX5" i="9"/>
  <c r="AW5" i="9"/>
  <c r="AV5" i="9"/>
  <c r="AY18" i="9"/>
  <c r="AX18" i="9"/>
  <c r="AW18" i="9"/>
  <c r="AV18" i="9"/>
  <c r="AU18" i="9"/>
  <c r="AY17" i="9"/>
  <c r="AX17" i="9"/>
  <c r="AW17" i="9"/>
  <c r="AV17" i="9"/>
  <c r="AY16" i="9"/>
  <c r="AX16" i="9"/>
  <c r="AW16" i="9"/>
  <c r="AV16" i="9"/>
  <c r="AU16" i="9"/>
  <c r="AY15" i="9"/>
  <c r="AX15" i="9"/>
  <c r="AW15" i="9"/>
  <c r="AV15" i="9"/>
  <c r="AU15" i="9"/>
  <c r="AY14" i="9"/>
  <c r="AX14" i="9"/>
  <c r="AW14" i="9"/>
  <c r="AV14" i="9"/>
  <c r="AU14" i="9"/>
  <c r="AU5" i="9"/>
  <c r="AR85" i="9"/>
  <c r="AR84" i="9"/>
  <c r="AR83" i="9"/>
  <c r="AR82" i="9"/>
  <c r="AR81" i="9"/>
  <c r="AR76" i="9"/>
  <c r="AR75" i="9"/>
  <c r="AR74" i="9"/>
  <c r="AR73" i="9"/>
  <c r="AR72" i="9"/>
  <c r="AR67" i="9"/>
  <c r="AR66" i="9"/>
  <c r="AR65" i="9"/>
  <c r="AR64" i="9"/>
  <c r="AR63" i="9"/>
  <c r="AR56" i="9"/>
  <c r="AR55" i="9"/>
  <c r="AR54" i="9"/>
  <c r="AR53" i="9"/>
  <c r="AR52" i="9"/>
  <c r="AR47" i="9"/>
  <c r="AR46" i="9"/>
  <c r="AR45" i="9"/>
  <c r="AR44" i="9"/>
  <c r="AR43" i="9"/>
  <c r="AR38" i="9"/>
  <c r="AR37" i="9"/>
  <c r="AR36" i="9"/>
  <c r="AR35" i="9"/>
  <c r="AR34" i="9"/>
  <c r="AR27" i="9"/>
  <c r="AR26" i="9"/>
  <c r="AR25" i="9"/>
  <c r="AR24" i="9"/>
  <c r="AR23" i="9"/>
  <c r="AR18" i="9"/>
  <c r="AR17" i="9"/>
  <c r="AR16" i="9"/>
  <c r="AR15" i="9"/>
  <c r="AR14" i="9"/>
  <c r="AR9" i="9"/>
  <c r="AR8" i="9"/>
  <c r="AR7" i="9"/>
  <c r="AR6" i="9"/>
  <c r="AR5" i="9"/>
  <c r="AJ48" i="9" l="1"/>
  <c r="AJ58" i="9"/>
  <c r="AJ57" i="9"/>
  <c r="AJ56" i="9"/>
  <c r="AJ55" i="9"/>
  <c r="AJ54" i="9"/>
  <c r="AJ49" i="9"/>
  <c r="AJ47" i="9"/>
  <c r="AJ46" i="9"/>
  <c r="AJ45" i="9"/>
  <c r="AJ38" i="9"/>
  <c r="AJ37" i="9"/>
  <c r="AJ36" i="9"/>
  <c r="AJ35" i="9"/>
  <c r="AJ34" i="9"/>
  <c r="AJ29" i="9"/>
  <c r="AJ28" i="9"/>
  <c r="AJ27" i="9"/>
  <c r="AJ26" i="9"/>
  <c r="AJ25" i="9"/>
  <c r="AJ18" i="9"/>
  <c r="AJ17" i="9"/>
  <c r="AJ16" i="9"/>
  <c r="AJ15" i="9"/>
  <c r="AJ14" i="9"/>
  <c r="AJ9" i="9"/>
  <c r="AJ8" i="9"/>
  <c r="AJ7" i="9"/>
  <c r="AJ6" i="9"/>
  <c r="AJ5" i="9"/>
  <c r="AB5" i="9"/>
  <c r="AB58" i="9"/>
  <c r="AB57" i="9"/>
  <c r="AB56" i="9"/>
  <c r="AB55" i="9"/>
  <c r="AB54" i="9"/>
  <c r="AB49" i="9"/>
  <c r="AB48" i="9"/>
  <c r="AB47" i="9"/>
  <c r="AB46" i="9"/>
  <c r="AB45" i="9"/>
  <c r="AB38" i="9"/>
  <c r="AB37" i="9"/>
  <c r="AB36" i="9"/>
  <c r="AB35" i="9"/>
  <c r="AB34" i="9"/>
  <c r="AB29" i="9"/>
  <c r="AB28" i="9"/>
  <c r="AB27" i="9"/>
  <c r="AB26" i="9"/>
  <c r="AB25" i="9"/>
  <c r="AB18" i="9"/>
  <c r="AB17" i="9"/>
  <c r="AB16" i="9"/>
  <c r="AB15" i="9"/>
  <c r="AB14" i="9"/>
  <c r="AB9" i="9"/>
  <c r="AB8" i="9"/>
  <c r="AB7" i="9"/>
  <c r="AB6" i="9"/>
  <c r="AF210" i="10"/>
  <c r="AF204" i="10"/>
  <c r="AF196" i="10"/>
  <c r="AF155" i="10"/>
</calcChain>
</file>

<file path=xl/sharedStrings.xml><?xml version="1.0" encoding="utf-8"?>
<sst xmlns="http://schemas.openxmlformats.org/spreadsheetml/2006/main" count="6438" uniqueCount="396">
  <si>
    <t>Total Incentives of All custom Claims</t>
  </si>
  <si>
    <t>Agricutural</t>
  </si>
  <si>
    <t>Commercial</t>
  </si>
  <si>
    <t>Industrial</t>
  </si>
  <si>
    <t>Residential</t>
  </si>
  <si>
    <t>Grand Total</t>
  </si>
  <si>
    <t>IOU Program</t>
  </si>
  <si>
    <t>ER</t>
  </si>
  <si>
    <t>NC</t>
  </si>
  <si>
    <t>RC</t>
  </si>
  <si>
    <t>REA</t>
  </si>
  <si>
    <t>ROB</t>
  </si>
  <si>
    <t>ROBNC</t>
  </si>
  <si>
    <t>Total</t>
  </si>
  <si>
    <t>NR</t>
  </si>
  <si>
    <t>RET</t>
  </si>
  <si>
    <t>PGE21004 ENERGY UPGRADE CALIFORNIA</t>
  </si>
  <si>
    <t>PGE21005 RESIDENTIAL NEW CONSTRUCTION</t>
  </si>
  <si>
    <t>PGE21007 CALIFORNIA NEW HOMES MULTIFAMILY</t>
  </si>
  <si>
    <t>PGE21011 COMMERCIAL CALCULATED INCENTIVES</t>
  </si>
  <si>
    <t>PGE210111 LODGINGSAVERS</t>
  </si>
  <si>
    <t>PGE210112 SCHOOL ENERGY EFFICIENCY</t>
  </si>
  <si>
    <t>PGE210119 LED ACCELERATOR</t>
  </si>
  <si>
    <t>PGE210122 CASINO GREEN</t>
  </si>
  <si>
    <t>PGE210123 HEALTHCARE ENERGY EFFICIENCY PROGRAM</t>
  </si>
  <si>
    <t>PGE210128 ENOVITY SMART</t>
  </si>
  <si>
    <t>PGE210129 NEXANT AERCX</t>
  </si>
  <si>
    <t>PGE210130 RSG AERCX</t>
  </si>
  <si>
    <t>PGE210131 PECI AERCX</t>
  </si>
  <si>
    <t>PGE210135 WATER INFRASTRUCTURE AND SYSTEM EFFICIENCY</t>
  </si>
  <si>
    <t>PGE210141 LINCUS COMMERCIAL MID-MARKET PROGRAM</t>
  </si>
  <si>
    <t>PGE21017 BOILER ENERGY EFFICIENCY PROGRAM</t>
  </si>
  <si>
    <t>PGE21019 ENHANCED AUTOMATION INITIATIVE</t>
  </si>
  <si>
    <t>PGE21021 INDUSTRIAL CALCULATED INCENTIVES</t>
  </si>
  <si>
    <t>PGE210210 INDUSTRIAL RECOMMISSIONING PROGRAM</t>
  </si>
  <si>
    <t>PGE21025 CALIFORNIA WASTEWATER PROCESS OPTIMIZATION</t>
  </si>
  <si>
    <t>PGE21026 ENERGY EFFICIENCY SERVICES FOR OIL PRODUCTION</t>
  </si>
  <si>
    <t>PGE21027 HEAVY INDUSTRY ENERGY EFFICIENCY PROGRAM</t>
  </si>
  <si>
    <t>PGE21028 INDUSTRIAL COMPRESSED AIR PROGRAM</t>
  </si>
  <si>
    <t>PGE21029 REFINERY ENERGY EFFICIENCY PROGRAM</t>
  </si>
  <si>
    <t>PGE21031 AGRICULTURAL CALCULATED INCENTIVES</t>
  </si>
  <si>
    <t>PGE210310 DAIRY INDUSTRY RESOURCE ADVANTAGE PGM</t>
  </si>
  <si>
    <t>PGE210311 PROCESS WASTEWATER TREATMENT EM PGM FOR AG FOOD PROCESSING</t>
  </si>
  <si>
    <t>PGE21036 INDUSTRIAL REFRIGERATION PERFORMANCE PLUS</t>
  </si>
  <si>
    <t>PGE21038 WINE INDUSTRY EFFICIENCY SOLUTIONS</t>
  </si>
  <si>
    <t>PGE21039 COMPREHENSIVE FOOD PROCESS AUDIT &amp; RESOURCE EFFICIENCY  PGM</t>
  </si>
  <si>
    <t>PGE2110011 CALIFORNIA COMMUNITY COLLEGES</t>
  </si>
  <si>
    <t>PGE2110012 UNIVERSITY OF CALIFORNIA/CALIFORNIA STATE UNIVERSITY</t>
  </si>
  <si>
    <t>PGE2110013 STATE OF CALIFORNIA</t>
  </si>
  <si>
    <t>PGE2110014 DEPARTMENT OF CORRECTIONS AND REHABILITATION</t>
  </si>
  <si>
    <t>PGE2110051 LOCAL GOVERNMENT ENERGY ACTION RESOURCES (LGEAR)</t>
  </si>
  <si>
    <t>PGE211007 ASSOCIATION OF MONTEREY BAY AREA GOVERNMENTS (AMBAG)</t>
  </si>
  <si>
    <t>PGE211009 EAST BAY</t>
  </si>
  <si>
    <t>PGE211010 FRESNO</t>
  </si>
  <si>
    <t>PGE211011 KERN</t>
  </si>
  <si>
    <t>PGE211012 MADERA</t>
  </si>
  <si>
    <t>PGE211013 MARIN COUNTY</t>
  </si>
  <si>
    <t>PGE211014 MENDOCINO COUNTY</t>
  </si>
  <si>
    <t>PGE211015 NAPA COUNTY</t>
  </si>
  <si>
    <t>PGE211016 REDWOOD COAST</t>
  </si>
  <si>
    <t>PGE211018 SAN LUIS OBISPO COUNTY</t>
  </si>
  <si>
    <t>PGE211019 SAN MATEO COUNTY</t>
  </si>
  <si>
    <t>PGE211020 SANTA BARBARA</t>
  </si>
  <si>
    <t>PGE211021 SIERRA NEVADA</t>
  </si>
  <si>
    <t>PGE211022 SONOMA COUNTY</t>
  </si>
  <si>
    <t>PGE211023 SILICON VALLEY</t>
  </si>
  <si>
    <t>PGE211024 SAN FRANCISCO</t>
  </si>
  <si>
    <t>PGE211025 SAVINGS BY DESIGN (SBD)</t>
  </si>
  <si>
    <t>SCE-13-L-002B CITY OF LONG BEACH ENERGY LEADER PARTNERSHIP</t>
  </si>
  <si>
    <t>SCE-13-L-002C CITY OF REDLANDS ENERGY LEADER PARTNERSHIP</t>
  </si>
  <si>
    <t>SCE-13-L-002D CITY OF SANTA ANA ENERGY LEADER PARTNERSHIP</t>
  </si>
  <si>
    <t>SCE-13-L-002E CITY OF SIMI VALLEY ENERGY LEADER PARTNERSHIP</t>
  </si>
  <si>
    <t>SCE-13-L-002F GATEWAY CITIES ENERGY LEADER PARTNERSHIP</t>
  </si>
  <si>
    <t>SCE-13-L-002G COMMUNITY ENERGY LEADER PARTNERSHIP</t>
  </si>
  <si>
    <t>SCE-13-L-002H EASTERN SIERRA ENERGY LEADER PARTNERSHIP</t>
  </si>
  <si>
    <t>SCE-13-L-002J DESERT CITIES ENERGY LEADER PARTNERSHIP</t>
  </si>
  <si>
    <t>SCE-13-L-002L ORANGE COUNTY CITIES ENERGY LEADER PARTNERSHIP</t>
  </si>
  <si>
    <t>SCE-13-L-002M SAN GABRIEL VALLEY ENERGY LEADER PARTNERSHIP</t>
  </si>
  <si>
    <t>SCE-13-L-002N SAN JOAQUIN VALLEY ENERGY LEADER PARTNERSHIP</t>
  </si>
  <si>
    <t>SCE-13-L-002O SOUTH BAY ENERGY LEADER PARTNERSHIP</t>
  </si>
  <si>
    <t>SCE-13-L-002P SOUTH SANTA BARBARA COUNTY ENERGY LEADER PARTNERSHIP</t>
  </si>
  <si>
    <t>SCE-13-L-002Q VENTURA COUNTY ENERGY LEADER PARTNERSHIP</t>
  </si>
  <si>
    <t>SCE-13-L-002R WESTERN RIVERSIDE ENERGY LEADER PARTNERSHIP</t>
  </si>
  <si>
    <t>SCE-13-L-002T WEST SIDE ENERGY LEADER PARTNERSHIP</t>
  </si>
  <si>
    <t>SCE-13-L-003A CALIFORNIA COMMUNITY COLLEGES ENERGY EFFICIENCY PARTNERSHIP</t>
  </si>
  <si>
    <t>SCE-13-L-003B CALIFORNIA DEPT. OF CORRECTIONS AND REHABILITATION EE PARTNERSHIP</t>
  </si>
  <si>
    <t>SCE-13-L-003C COUNTY OF LOS ANGELES ENERGY EFFICIENCY PARTNERSHIP</t>
  </si>
  <si>
    <t>SCE-13-L-003D COUNTY OF RIVERSIDE ENERGY EFFICIENCY PARTNERSHIP</t>
  </si>
  <si>
    <t>SCE-13-L-003E COUNTY OF SAN BERNARDINO ENERGY EFFICIENCY PARTNERSHIP</t>
  </si>
  <si>
    <t>SCE-13-L-003F STATE OF CALIFORNIA ENERGY EFFICIENCY PARTNERSHIP</t>
  </si>
  <si>
    <t>SCE-13-L-003G UC/CSU ENERGY EFFICIENCY PARTNERSHIP</t>
  </si>
  <si>
    <t>SCE-13-SW-001D ENERGY UPGRADE CALIFORNIA</t>
  </si>
  <si>
    <t>SCE-13-SW-001F RESIDENTIAL NEW CONSTRUCTION PROGRAM</t>
  </si>
  <si>
    <t>SCE-13-SW-002B COMMERCIAL CALCULATED PROGRAM</t>
  </si>
  <si>
    <t>SCE-13-SW-002G SAVINGS BY DESIGN</t>
  </si>
  <si>
    <t>SCE-13-SW-003B INDUSTRIAL CALCULATED ENERGY EFFICIENCY PROGRAM</t>
  </si>
  <si>
    <t>SCE-13-SW-004B AGRICULTURE CALCULATED ENERGY EFFICIENCY PROGRAM</t>
  </si>
  <si>
    <t>SCE-13-TP-003 HEALTHCARE EE PROGRAM</t>
  </si>
  <si>
    <t>SCE-13-TP-004 DATA CENTER ENERGY EFFICIENCY</t>
  </si>
  <si>
    <t>SCE-13-TP-005 LODGING EE PROGRAM</t>
  </si>
  <si>
    <t>SCE-13-TP-006 FOOD &amp; KINDRED PRODUCTS</t>
  </si>
  <si>
    <t>SCE-13-TP-007 PRIMARY AND FABRICATED METALS</t>
  </si>
  <si>
    <t>SCE-13-TP-008 NONMETALLIC MINERALS AND PRODUCTS</t>
  </si>
  <si>
    <t>SCE-13-TP-009 COMPREHENSIVE CHEMICAL PRODUCTS</t>
  </si>
  <si>
    <t>SCE-13-TP-010 COMPREHENSIVE PETROLEUM REFINING</t>
  </si>
  <si>
    <t>SCE-13-TP-011 OIL PRODUCTION</t>
  </si>
  <si>
    <t>SCE-13-TP-012 REFINERY ENERGY EFFICIENCY PROGRAM</t>
  </si>
  <si>
    <t>SCE-13-TP-014 COMMERCIAL UTILITY BUILDING EFFICIENCY</t>
  </si>
  <si>
    <t>SCE-13-TP-020 IDEEA365 PROGRAM</t>
  </si>
  <si>
    <t>SCE-13-TP-021 ENHANCED RETROCOMMISSIONING</t>
  </si>
  <si>
    <t>SCG3704 SW-CALS-MFEER</t>
  </si>
  <si>
    <t>SCG3705 SW-CALS-EUC</t>
  </si>
  <si>
    <t>SCG3707 SW-CALS-RNC</t>
  </si>
  <si>
    <t>SCG3710 SW-COM-CALCULATED INCENTIVES</t>
  </si>
  <si>
    <t>SCG3715 SW-IND-CALCULATED INCENTIVES</t>
  </si>
  <si>
    <t>SCG3719 SW-AG-CALCULATED INCENTIVES</t>
  </si>
  <si>
    <t>SCG3757 3P-SMALL INDUSTRIAL FACILITY UPGRADES</t>
  </si>
  <si>
    <t>SCG3758 3P-PREPS</t>
  </si>
  <si>
    <t>SDGE3209 SW-CALS - EUC WHRP - ADVANCED</t>
  </si>
  <si>
    <t>SDGE3213 SW-CALS - CAHP/ESMH-CA ADVANCED HOMES</t>
  </si>
  <si>
    <t>SDGE3220 SW-COM-CALCULATED INCENTIVES-CALCULATED</t>
  </si>
  <si>
    <t>SDGE3221 SW-COM-CALCULATED INCENTIVES-RCX</t>
  </si>
  <si>
    <t>SDGE3222 SW-COM-CALCULATED INCENTIVES-SAVINGS BY DESIGN</t>
  </si>
  <si>
    <t>SDGE3231 SW-IND-CALCULATED INCENTIVES-CALCULATED</t>
  </si>
  <si>
    <t>Count of All custom Claims</t>
  </si>
  <si>
    <t>IOU</t>
  </si>
  <si>
    <t>PGE</t>
  </si>
  <si>
    <t>SCE</t>
  </si>
  <si>
    <t>SCG</t>
  </si>
  <si>
    <t>SDGE</t>
  </si>
  <si>
    <t>Count of custom Claims &gt;$25,000 incentives</t>
  </si>
  <si>
    <t>Total Incentives of custom Claims &gt;$25,000 incentives</t>
  </si>
  <si>
    <t>Count of custom Claims &gt;$100,000 incentives</t>
  </si>
  <si>
    <t>Total Incentives of custom Claims &gt;$100,000 incentives</t>
  </si>
  <si>
    <t>PGE21004: ENERGY UPGRADE CALIFORNIA</t>
  </si>
  <si>
    <t>PGE21005: RESIDENTIAL NEW CONSTRUCTION</t>
  </si>
  <si>
    <t>PGE21007: CALIFORNIA NEW HOMES MULTIFAMILY</t>
  </si>
  <si>
    <t>PGE21011: COMMERCIAL CALCULATED INCENTIVES</t>
  </si>
  <si>
    <t>PGE210112: SCHOOL ENERGY EFFICIENCY</t>
  </si>
  <si>
    <t>PGE210119: LED ACCELERATOR</t>
  </si>
  <si>
    <t>PGE210123: HEALTHCARE ENERGY EFFICIENCY PROGRAM</t>
  </si>
  <si>
    <t>PGE210128: ENOVITY SMART</t>
  </si>
  <si>
    <t>PGE210129: NEXANT AERCX</t>
  </si>
  <si>
    <t>PGE210130: RSG AERCX</t>
  </si>
  <si>
    <t>PGE210135: WATER INFRASTRUCTURE AND SYSTEM EFFICIENCY</t>
  </si>
  <si>
    <t>PGE21017: BOILER ENERGY EFFICIENCY PROGRAM</t>
  </si>
  <si>
    <t>PGE21018: ENERGYSMART GROCER</t>
  </si>
  <si>
    <t>PGE21021: INDUSTRIAL CALCULATED INCENTIVES</t>
  </si>
  <si>
    <t>PGE210210: INDUSTRIAL RECOMMISSIONING PROGRAM</t>
  </si>
  <si>
    <t>PGE21025: CALIFORNIA WASTEWATER PROCESS OPTIMIZATION</t>
  </si>
  <si>
    <t>PGE21026: ENERGY EFFICIENCY SERVICES FOR OIL PRODUCTION</t>
  </si>
  <si>
    <t>PGE21027: HEAVY INDUSTRY ENERGY EFFICIENCY PROGRAM</t>
  </si>
  <si>
    <t>PGE21028: INDUSTRIAL COMPRESSED AIR PROGRAM</t>
  </si>
  <si>
    <t>PGE21029: REFINERY ENERGY EFFICIENCY PROGRAM</t>
  </si>
  <si>
    <t>PGE21031: AGRICULTURAL CALCULATED INCENTIVES</t>
  </si>
  <si>
    <t>PGE210311: PROCESS WASTEWATER TREATMENT EM PGM FOR AG FOOD PROCESSING</t>
  </si>
  <si>
    <t>PGE21039: COMPREHENSIVE FOOD PROCESS AUDIT &amp; RESOURCE EFFICIENCY  PGM</t>
  </si>
  <si>
    <t>PGE2110011: CALIFORNIA COMMUNITY COLLEGES</t>
  </si>
  <si>
    <t>PGE2110012: UNIVERSITY OF CALIFORNIA/CALIFORNIA STATE UNIVERSITY</t>
  </si>
  <si>
    <t>PGE2110013: STATE OF CALIFORNIA</t>
  </si>
  <si>
    <t>PGE2110051: LOCAL GOVERNMENT ENERGY ACTION RESOURCES (LGEAR)</t>
  </si>
  <si>
    <t>PGE211007: ASSOCIATION OF MONTEREY BAY AREA GOVERNMENTS (AMBAG)</t>
  </si>
  <si>
    <t>PGE211009: EAST BAY</t>
  </si>
  <si>
    <t>PGE211010: FRESNO</t>
  </si>
  <si>
    <t>PGE211011: KERN</t>
  </si>
  <si>
    <t>PGE211012: MADERA</t>
  </si>
  <si>
    <t>PGE211013: MARIN COUNTY</t>
  </si>
  <si>
    <t>PGE211014: MENDOCINO COUNTY</t>
  </si>
  <si>
    <t>PGE211015: NAPA COUNTY</t>
  </si>
  <si>
    <t>PGE211016: REDWOOD COAST</t>
  </si>
  <si>
    <t>PGE211018: SAN LUIS OBISPO COUNTY</t>
  </si>
  <si>
    <t>PGE211019: SAN MATEO COUNTY</t>
  </si>
  <si>
    <t>PGE211020: SANTA BARBARA</t>
  </si>
  <si>
    <t>PGE211021: SIERRA NEVADA</t>
  </si>
  <si>
    <t>PGE211022: SONOMA COUNTY</t>
  </si>
  <si>
    <t>PGE211023: SILICON VALLEY</t>
  </si>
  <si>
    <t>PGE211024: SAN FRANCISCO</t>
  </si>
  <si>
    <t>PGE211025: SAVINGS BY DESIGN (SBD)</t>
  </si>
  <si>
    <t>SCE-13-L-002B: CITY OF LONG BEACH ENERGY LEADER PARTNERSHIP</t>
  </si>
  <si>
    <t>SCE-13-L-002D: CITY OF SANTA ANA ENERGY LEADER PARTNERSHIP</t>
  </si>
  <si>
    <t>SCE-13-L-002E: CITY OF SIMI VALLEY ENERGY LEADER PARTNERSHIP</t>
  </si>
  <si>
    <t>SCE-13-L-002F: GATEWAY CITIES ENERGY LEADER PARTNERSHIP</t>
  </si>
  <si>
    <t>SCE-13-L-002G: COMMUNITY ENERGY LEADER PARTNERSHIP</t>
  </si>
  <si>
    <t>SCE-13-L-002J: DESERT CITIES ENERGY LEADER PARTNERSHIP</t>
  </si>
  <si>
    <t>SCE-13-L-002L: ORANGE COUNTY CITIES ENERGY LEADER PARTNERSHIP</t>
  </si>
  <si>
    <t>SCE-13-L-002M: SAN GABRIEL VALLEY ENERGY LEADER PARTNERSHIP</t>
  </si>
  <si>
    <t>SCE-13-L-002N: SAN JOAQUIN VALLEY ENERGY LEADER PARTNERSHIP</t>
  </si>
  <si>
    <t>SCE-13-L-002O: SOUTH BAY ENERGY LEADER PARTNERSHIP</t>
  </si>
  <si>
    <t>SCE-13-L-002P: SOUTH SANTA BARBARA COUNTY ENERGY LEADER PARTNERSHIP</t>
  </si>
  <si>
    <t>SCE-13-L-002Q: VENTURA COUNTY ENERGY LEADER PARTNERSHIP</t>
  </si>
  <si>
    <t>SCE-13-L-002R: WESTERN RIVERSIDE ENERGY LEADER PARTNERSHIP</t>
  </si>
  <si>
    <t>SCE-13-L-002S: CITY OF ADELANTO ENERGY LEADER PARTNERSHIP</t>
  </si>
  <si>
    <t>SCE-13-L-002T: WEST SIDE ENERGY LEADER PARTNERSHIP</t>
  </si>
  <si>
    <t>SCE-13-L-003A: CALIFORNIA COMMUNITY COLLEGES ENERGY EFFICIENCY PARTNERSHIP</t>
  </si>
  <si>
    <t>SCE-13-L-003B: CALIFORNIA DEPT. OF CORRECTIONS AND REHABILITATION EE PARTNERSHIP</t>
  </si>
  <si>
    <t>SCE-13-L-003C: COUNTY OF LOS ANGELES ENERGY EFFICIENCY PARTNERSHIP</t>
  </si>
  <si>
    <t>SCE-13-L-003E: COUNTY OF SAN BERNARDINO ENERGY EFFICIENCY PARTNERSHIP</t>
  </si>
  <si>
    <t>SCE-13-L-003F: STATE OF CALIFORNIA ENERGY EFFICIENCY PARTNERSHIP</t>
  </si>
  <si>
    <t>SCE-13-L-003G: UC/CSU ENERGY EFFICIENCY PARTNERSHIP</t>
  </si>
  <si>
    <t>SCE-13-SW-001D: ENERGY UPGRADE CALIFORNIA</t>
  </si>
  <si>
    <t>SCE-13-SW-001F: RESIDENTIAL NEW CONSTRUCTION PROGRAM</t>
  </si>
  <si>
    <t>SCE-13-SW-002B: COMMERCIAL CALCULATED PROGRAM</t>
  </si>
  <si>
    <t>SCE-13-SW-002G: SAVINGS BY DESIGN</t>
  </si>
  <si>
    <t>SCE-13-SW-003B: INDUSTRIAL CALCULATED ENERGY EFFICIENCY PROGRAM</t>
  </si>
  <si>
    <t>SCE-13-SW-004B: AGRICULTURE CALCULATED ENERGY EFFICIENCY PROGRAM</t>
  </si>
  <si>
    <t>SCE-13-TP-003: HEALTHCARE EE PROGRAM</t>
  </si>
  <si>
    <t>SCE-13-TP-004: DATA CENTER ENERGY EFFICIENCY</t>
  </si>
  <si>
    <t>SCE-13-TP-005: LODGING EE PROGRAM</t>
  </si>
  <si>
    <t>SCE-13-TP-006: FOOD &amp; KINDRED PRODUCTS</t>
  </si>
  <si>
    <t>SCE-13-TP-007: PRIMARY AND FABRICATED METALS</t>
  </si>
  <si>
    <t>SCE-13-TP-008: NONMETALLIC MINERALS AND PRODUCTS</t>
  </si>
  <si>
    <t>SCE-13-TP-009: COMPREHENSIVE CHEMICAL PRODUCTS</t>
  </si>
  <si>
    <t>SCE-13-TP-010: COMPREHENSIVE PETROLEUM REFINING</t>
  </si>
  <si>
    <t>SCE-13-TP-011: OIL PRODUCTION</t>
  </si>
  <si>
    <t>SCE-13-TP-012: REFINERY ENERGY EFFICIENCY PROGRAM</t>
  </si>
  <si>
    <t>SCE-13-TP-014: COMMERCIAL UTILITY BUILDING EFFICIENCY</t>
  </si>
  <si>
    <t>SCE-13-TP-020: IDEEA365 PROGRAM</t>
  </si>
  <si>
    <t>SCE-13-TP-021: ENHANCED RETROCOMMISSIONING</t>
  </si>
  <si>
    <t>SDGE3209: SW-CALS - EUC WHRP - ADVANCED</t>
  </si>
  <si>
    <t>SDGE3213: SW-CALS - CAHP/ESMH-CA ADVANCED HOMES</t>
  </si>
  <si>
    <t>SDGE3220: SW-COM-CALCULATED INCENTIVES-CALCULATED</t>
  </si>
  <si>
    <t>PGE210143: Hospitality Program</t>
  </si>
  <si>
    <t>SCG3705: SW-CALS-EUC</t>
  </si>
  <si>
    <t>SCG3707: SW-CALS-RNC</t>
  </si>
  <si>
    <t>SCG3710: SW-COM-CALCULATED INCENTIVES</t>
  </si>
  <si>
    <t>SCG3715: SW-IND-CALCULATED INCENTIVES</t>
  </si>
  <si>
    <t>SCG3719: SW-AG-CALCULATED INCENTIVES</t>
  </si>
  <si>
    <t>SDGE3222: SW-COM-CALCULATED INCENTIVES-SAVINGS BY DESIGN</t>
  </si>
  <si>
    <t>PGE210312: Dairy and Winery Industry Efficiency Solutions</t>
  </si>
  <si>
    <t>SCG3757: 3P-SMALL INDUSTRIAL FACILITY UPGRADES</t>
  </si>
  <si>
    <t>SCE-13-TP-013: Cool Schools</t>
  </si>
  <si>
    <t>SDGE3231: SW-IND-CALCULATED INCENTIVES-CALCULATED</t>
  </si>
  <si>
    <t>SDGE3221: SW-COM-CALCULATED INCENTIVES-RCX</t>
  </si>
  <si>
    <t>SCG3758: 3P-PREPS</t>
  </si>
  <si>
    <t>SCG3800: 3P-IDEEA365-Clear Ice</t>
  </si>
  <si>
    <t>Count of custom Claims &gt;$25,000</t>
  </si>
  <si>
    <t>Total Incentives of custom Claims  &gt;$25,000</t>
  </si>
  <si>
    <t>Count of custom Claims &gt;$100,000</t>
  </si>
  <si>
    <t>Total Incentives of custom Claims  &gt;$100,000</t>
  </si>
  <si>
    <t>NEW</t>
  </si>
  <si>
    <t>PGE210110: MONITORING-BASED PERSISTENCE COMMISSIONING</t>
  </si>
  <si>
    <t>PGE210111: LODGINGSAVERS</t>
  </si>
  <si>
    <t>PGE210114: ENERGY SAVERS</t>
  </si>
  <si>
    <t>PGE210115: RIGHTLIGHTS</t>
  </si>
  <si>
    <t>PGE210117: ENERGY-EFFICIENT PARKING GARAGE</t>
  </si>
  <si>
    <t>PGE210120: MONITORING-BASED COMMISSIONING</t>
  </si>
  <si>
    <t>PGE210122: CASINO GREEN</t>
  </si>
  <si>
    <t>PGE210124: OZONE LAUNDRY ENERGY EFFICIENCY</t>
  </si>
  <si>
    <t>PGE21019: ENHANCED AUTOMATION INITIATIVE</t>
  </si>
  <si>
    <t>PGE210310: DAIRY INDUSTRY RESOURCE ADVANTAGE PGM</t>
  </si>
  <si>
    <t>PGE21036: INDUSTRIAL REFRIGERATION PERFORMANCE PLUS</t>
  </si>
  <si>
    <t>PGE21038: WINE INDUSTRY EFFICIENCY SOLUTIONS</t>
  </si>
  <si>
    <t>PGE2110014: DEPARTMENT OF CORRECTIONS AND REHABILITATION</t>
  </si>
  <si>
    <t>SCE-13-L-002C: CITY OF REDLANDS ENERGY LEADER PARTNERSHIP</t>
  </si>
  <si>
    <t>SCE-13-L-002K: KERN COUNTY ENERGY LEADER PARTNERSHIP</t>
  </si>
  <si>
    <t>SCE-13-L-003D: COUNTY OF RIVERSIDE ENERGY EFFICIENCY PARTNERSHIP</t>
  </si>
  <si>
    <t>SCE-13-TP-013: COOL SCHOOLS</t>
  </si>
  <si>
    <t>SCE-TP-027: MONITORING-BASED COMMISSIONING</t>
  </si>
  <si>
    <t>SCE-TP-028: MONITORING-BASED PERSISTENCE COMMISSIONING PROGRAM</t>
  </si>
  <si>
    <t>SDGE3237: SW-AG-CALCULATED INCENTIVES-CALCULATED</t>
  </si>
  <si>
    <t>PGE210113: ENERGY FITNESS PROGRAM</t>
  </si>
  <si>
    <t>Count of All custom Claims with incentives &gt;$100,000</t>
  </si>
  <si>
    <t>Count of All custom Claims with incentives &gt;$25,000</t>
  </si>
  <si>
    <t>Total Incentives of custom Claims with incentives &gt;$25,000</t>
  </si>
  <si>
    <t>Total Incentives of custom Claims with incentives &gt;$100,000</t>
  </si>
  <si>
    <t>Ag</t>
  </si>
  <si>
    <t>Com</t>
  </si>
  <si>
    <t>Ind</t>
  </si>
  <si>
    <t>Res</t>
  </si>
  <si>
    <t>Total Net Life kWh of All custom Claims</t>
  </si>
  <si>
    <t>PGE210138: Data Center Air Flow and Temp Optimization</t>
  </si>
  <si>
    <t>Total Net Life Therms of All custom Claims</t>
  </si>
  <si>
    <t>Percent of</t>
  </si>
  <si>
    <t>Total net life kWh of All custom Claims</t>
  </si>
  <si>
    <t>IOU Total</t>
  </si>
  <si>
    <t>All IOU Total</t>
  </si>
  <si>
    <t>Total net life Therm of All custom Claims</t>
  </si>
  <si>
    <t>Total kWh of custom Claims &gt;$25,000 of incentives</t>
  </si>
  <si>
    <t>Total Therm of custom Claims &gt;$25,000 of incentives</t>
  </si>
  <si>
    <t>Total kWh of custom Claims &gt;$100,000 of incentives</t>
  </si>
  <si>
    <t>Total Therm of custom Claims &gt;$100,000 of incentives</t>
  </si>
  <si>
    <t>Sum of First Year Gross kWh</t>
  </si>
  <si>
    <t>Sum of First Year Gross kW</t>
  </si>
  <si>
    <t>Sum of First Year Gross Therm</t>
  </si>
  <si>
    <t>Sum of First Year Gross kWh of custom Claims  &gt;$25,000</t>
  </si>
  <si>
    <t>Sum of First Year Gross kW of custom Claims  &gt;$25,000</t>
  </si>
  <si>
    <t>Sum of First Year Gross Therm of custom Claims  &gt;$25,000</t>
  </si>
  <si>
    <t>Sum of First Year Gross kWh of custom Claims  &gt;$100,000</t>
  </si>
  <si>
    <t>Sum of First Year Gross kW of custom Claims  &gt;$100,000</t>
  </si>
  <si>
    <t>Sum of First Year Gross Therm of custom Claims  &gt;$100,000</t>
  </si>
  <si>
    <t>Average of First Year Gross kWh</t>
  </si>
  <si>
    <t>Average of First Year Gross kW</t>
  </si>
  <si>
    <t>Average of First Year Gross Therm</t>
  </si>
  <si>
    <t>Average of First Year Gross kWh of custom Claims  &gt;$25,000</t>
  </si>
  <si>
    <t>Average of First Year Gross kW of custom Claims  &gt;$25,000</t>
  </si>
  <si>
    <t>Average of First Year Gross Therm of custom Claims  &gt;$25,000</t>
  </si>
  <si>
    <t>Average of First Year Gross kWh of custom Claims  &gt;$100,000</t>
  </si>
  <si>
    <t>Average of First Year Gross kW of custom Claims  &gt;$100,000</t>
  </si>
  <si>
    <t>Average of First Year Gross Therm of custom Claims  &gt;$100,000</t>
  </si>
  <si>
    <t>Sum of First Year Gross kWh of custom Claims with incentive &lt;$25,000</t>
  </si>
  <si>
    <t>Sum of First Year Gross kW of custom Claims with incentive &lt;$25,000</t>
  </si>
  <si>
    <t>Sum of First Year Gross Therm of custom Claims with incentive &lt;$25,000</t>
  </si>
  <si>
    <t>Sum of First Year Gross kWh of custom Claims with incentive &gt;$25,000 and &lt;$100,000</t>
  </si>
  <si>
    <t>Sum of First Year Gross kW of custom Claims with incentive &gt;$25,000 and &lt;$100,000</t>
  </si>
  <si>
    <t>Sum of First Year Gross Therm of custom Claims with incentive &gt;$25,000 and &lt;$100,000</t>
  </si>
  <si>
    <t>Count of Claims with incentive &lt;$25,000</t>
  </si>
  <si>
    <t>Sum of Incentives  with incentive &lt;$25,000</t>
  </si>
  <si>
    <t>First Year Savings</t>
  </si>
  <si>
    <t>Claim</t>
  </si>
  <si>
    <t>Incentive Tier</t>
  </si>
  <si>
    <t>kWh</t>
  </si>
  <si>
    <t>kW</t>
  </si>
  <si>
    <t>Therm</t>
  </si>
  <si>
    <t>Count</t>
  </si>
  <si>
    <t>Incentives</t>
  </si>
  <si>
    <t>&lt;$25,000</t>
  </si>
  <si>
    <t>$25,000-100,000</t>
  </si>
  <si>
    <t>&gt;$100,000</t>
  </si>
  <si>
    <t>Count of custom Claims with incentive &gt;$25,000 and &lt;$100,000</t>
  </si>
  <si>
    <t>Sum of Incentives of custom Claims with incentive &gt;$25,000 and &lt;$100,000</t>
  </si>
  <si>
    <t>Incentive</t>
  </si>
  <si>
    <t>Ave 1st Year Gross</t>
  </si>
  <si>
    <t>Agricultural</t>
  </si>
  <si>
    <t>Ag Total</t>
  </si>
  <si>
    <t>Com Total</t>
  </si>
  <si>
    <t>Ind Total</t>
  </si>
  <si>
    <t>Res Total</t>
  </si>
  <si>
    <t>Row Labels</t>
  </si>
  <si>
    <t>All</t>
  </si>
  <si>
    <t>SDG&amp;E</t>
  </si>
  <si>
    <t>PG&amp;E</t>
  </si>
  <si>
    <t>therms</t>
  </si>
  <si>
    <t>PA</t>
  </si>
  <si>
    <t>Year</t>
  </si>
  <si>
    <t>Ex Ante Life Savings NTG</t>
  </si>
  <si>
    <t>Ex Post Life Savings NTG</t>
  </si>
  <si>
    <t>Expost Net/Ex Ante
Gross Life Savings</t>
  </si>
  <si>
    <t>Expost Gross Life Savings Realization Rate
Gross Life Savings</t>
  </si>
  <si>
    <t>Industrial, Commercial and Agricultural Non-Lighting Custom Projects</t>
  </si>
  <si>
    <t>Average of Incentives  with incentive &lt;$25,000</t>
  </si>
  <si>
    <t>Max of First Year Gross kWh for incentives &lt;$25,000</t>
  </si>
  <si>
    <t>Max of First Year Gross kW  for incentives &lt;$25,000</t>
  </si>
  <si>
    <t>Max of First Year Gross Therm  for incentives &lt;$25,000</t>
  </si>
  <si>
    <t>Average of First Year Gross kWh of custom Claims with incentive &lt;$25,000</t>
  </si>
  <si>
    <t>Average of First Year Gross kW of custom Claims with incentive &lt;$25,000</t>
  </si>
  <si>
    <t>Average of First Year Gross Therm of custom Claims with incentive &lt;$25,000</t>
  </si>
  <si>
    <t>Max of First Year Gross kWh  for incentives &lt;$25,000</t>
  </si>
  <si>
    <t>Average of First Year Gross kWh Claims with incentive &lt;$25,000</t>
  </si>
  <si>
    <t>ALL</t>
  </si>
  <si>
    <t/>
  </si>
  <si>
    <t>Average of First Year Gross kW Claims with incentive &lt;$25,000</t>
  </si>
  <si>
    <t>Average of First Year Gross Therm Claims with incentive &lt;$25,000</t>
  </si>
  <si>
    <t>Total Custom Claims Values in $xxx-$yyy bins</t>
  </si>
  <si>
    <t>Percent of Total Custom Claims Values in $xxx-$yyy bins</t>
  </si>
  <si>
    <t>Total Custom Claims Values in $0-$xxx bins</t>
  </si>
  <si>
    <t>Percent of Total Custom Claims Values in $0-$xxx bins</t>
  </si>
  <si>
    <t>All incentive amounts</t>
  </si>
  <si>
    <t>look down as not all bins are calculated</t>
  </si>
  <si>
    <t>Count of Claims</t>
  </si>
  <si>
    <t>1st Yr Gross kWh</t>
  </si>
  <si>
    <t>1st Yr Gross Therm</t>
  </si>
  <si>
    <t>Total Incentives</t>
  </si>
  <si>
    <t>Incentives $0-$500</t>
  </si>
  <si>
    <t>% of Claims</t>
  </si>
  <si>
    <t>% 1st Yr Gross kWh</t>
  </si>
  <si>
    <t>% 1st Yr Gross Therm</t>
  </si>
  <si>
    <t>% Total Incentives</t>
  </si>
  <si>
    <t>Incentives $501-$1,000</t>
  </si>
  <si>
    <t>Incentives $1,001-$2,000</t>
  </si>
  <si>
    <t>Incentives $2,001-$3,000</t>
  </si>
  <si>
    <t>Incentives $0-$3,000</t>
  </si>
  <si>
    <t>Incentives $3,001-$4,000</t>
  </si>
  <si>
    <t>Incentives $0-$4,000</t>
  </si>
  <si>
    <t>Incentives $4,001-$5,000</t>
  </si>
  <si>
    <t>Incentives $0-$5,000</t>
  </si>
  <si>
    <t>Incentives $5,001-$6,000</t>
  </si>
  <si>
    <t>Incentives $6,001-$7,000</t>
  </si>
  <si>
    <t>Incentives $7,001-$8,000</t>
  </si>
  <si>
    <t>Incentives $8,001-$9,000</t>
  </si>
  <si>
    <t>Incentives $9,001-$10,000</t>
  </si>
  <si>
    <t>Incentives $0-$10,000</t>
  </si>
  <si>
    <t>Incentives $10,001-$12,500</t>
  </si>
  <si>
    <t>Incentives $5,000-$100,000</t>
  </si>
  <si>
    <t>Incentives $12,501-$15,000</t>
  </si>
  <si>
    <t>Incentives $10,000-$100,000</t>
  </si>
  <si>
    <t>Incentives $15,001-$17,500</t>
  </si>
  <si>
    <t>Incentives $17,501-$20,000</t>
  </si>
  <si>
    <t>Incentives $20,001-$25,000</t>
  </si>
  <si>
    <t>Incentives $25,001-$30,000</t>
  </si>
  <si>
    <t>Incentives $30,001-$40,000</t>
  </si>
  <si>
    <t>Incentives $40,001-$50,000</t>
  </si>
  <si>
    <t>Incentives $50,001-$60,000</t>
  </si>
  <si>
    <t>Incentives $60,001-$70,000</t>
  </si>
  <si>
    <t>Incentives $70,001-$80,000</t>
  </si>
  <si>
    <t>Incentives $80,001-$90,000</t>
  </si>
  <si>
    <t>Incentives $90,001-$100,000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</si>
</sst>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"/>
    <numFmt numFmtId="165" formatCode="0.0%"/>
    <numFmt numFmtId="166" formatCode="#,##0.0"/>
    <numFmt numFmtId="167" formatCode="&quot;$&quot;#,##0.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theme="4" tint="0.3999755851924192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theme="4" tint="0.39997558519241921"/>
      </bottom>
      <diagonal/>
    </border>
    <border>
      <left style="medium">
        <color auto="1"/>
      </left>
      <right style="thin">
        <color auto="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auto="1"/>
      </left>
      <right style="medium">
        <color auto="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auto="1"/>
      </left>
      <right style="thin">
        <color auto="1"/>
      </right>
      <top/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/>
      <bottom style="thin">
        <color theme="4" tint="0.39997558519241921"/>
      </bottom>
      <diagonal/>
    </border>
    <border>
      <left style="thin">
        <color auto="1"/>
      </left>
      <right style="medium">
        <color auto="1"/>
      </right>
      <top/>
      <bottom style="thin">
        <color theme="4" tint="0.39997558519241921"/>
      </bottom>
      <diagonal/>
    </border>
    <border>
      <left style="medium">
        <color auto="1"/>
      </left>
      <right style="thin">
        <color auto="1"/>
      </right>
      <top style="thin">
        <color theme="4" tint="0.39997558519241921"/>
      </top>
      <bottom/>
      <diagonal/>
    </border>
    <border>
      <left style="thin">
        <color auto="1"/>
      </left>
      <right style="thin">
        <color auto="1"/>
      </right>
      <top style="thin">
        <color theme="4" tint="0.39997558519241921"/>
      </top>
      <bottom/>
      <diagonal/>
    </border>
    <border>
      <left style="thin">
        <color auto="1"/>
      </left>
      <right style="medium">
        <color auto="1"/>
      </right>
      <top style="thin">
        <color theme="4" tint="0.39997558519241921"/>
      </top>
      <bottom/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7" borderId="6" applyNumberFormat="0" applyAlignment="0" applyProtection="0"/>
    <xf numFmtId="0" fontId="10" fillId="8" borderId="7" applyNumberFormat="0" applyAlignment="0" applyProtection="0"/>
    <xf numFmtId="0" fontId="11" fillId="8" borderId="6" applyNumberFormat="0" applyAlignment="0" applyProtection="0"/>
    <xf numFmtId="0" fontId="12" fillId="0" borderId="8" applyNumberFormat="0" applyFill="0" applyAlignment="0" applyProtection="0"/>
    <xf numFmtId="0" fontId="13" fillId="9" borderId="9" applyNumberFormat="0" applyAlignment="0" applyProtection="0"/>
    <xf numFmtId="0" fontId="14" fillId="0" borderId="0" applyNumberFormat="0" applyFill="0" applyBorder="0" applyAlignment="0" applyProtection="0"/>
    <xf numFmtId="0" fontId="2" fillId="10" borderId="10" applyNumberFormat="0" applyFont="0" applyAlignment="0" applyProtection="0"/>
    <xf numFmtId="0" fontId="15" fillId="0" borderId="0" applyNumberFormat="0" applyFill="0" applyBorder="0" applyAlignment="0" applyProtection="0"/>
    <xf numFmtId="0" fontId="1" fillId="0" borderId="11" applyNumberFormat="0" applyFill="0" applyAlignment="0" applyProtection="0"/>
    <xf numFmtId="0" fontId="16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6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6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6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6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7" fillId="6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</cellStyleXfs>
  <cellXfs count="182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/>
    <xf numFmtId="164" fontId="1" fillId="3" borderId="1" xfId="0" applyNumberFormat="1" applyFont="1" applyFill="1" applyBorder="1"/>
    <xf numFmtId="0" fontId="1" fillId="2" borderId="2" xfId="0" applyFont="1" applyFill="1" applyBorder="1" applyAlignment="1">
      <alignment horizontal="left"/>
    </xf>
    <xf numFmtId="164" fontId="1" fillId="2" borderId="2" xfId="0" applyNumberFormat="1" applyFont="1" applyFill="1" applyBorder="1"/>
    <xf numFmtId="0" fontId="1" fillId="0" borderId="1" xfId="0" applyNumberFormat="1" applyFont="1" applyBorder="1"/>
    <xf numFmtId="0" fontId="1" fillId="3" borderId="1" xfId="0" applyNumberFormat="1" applyFont="1" applyFill="1" applyBorder="1"/>
    <xf numFmtId="0" fontId="1" fillId="2" borderId="2" xfId="0" applyNumberFormat="1" applyFont="1" applyFill="1" applyBorder="1"/>
    <xf numFmtId="3" fontId="1" fillId="0" borderId="1" xfId="0" applyNumberFormat="1" applyFont="1" applyBorder="1"/>
    <xf numFmtId="3" fontId="1" fillId="3" borderId="1" xfId="0" applyNumberFormat="1" applyFont="1" applyFill="1" applyBorder="1"/>
    <xf numFmtId="3" fontId="1" fillId="2" borderId="2" xfId="0" applyNumberFormat="1" applyFont="1" applyFill="1" applyBorder="1"/>
    <xf numFmtId="0" fontId="1" fillId="2" borderId="0" xfId="0" applyFont="1" applyFill="1" applyBorder="1" applyAlignment="1">
      <alignment horizontal="left"/>
    </xf>
    <xf numFmtId="164" fontId="1" fillId="2" borderId="0" xfId="0" applyNumberFormat="1" applyFont="1" applyFill="1" applyBorder="1"/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Fill="1" applyBorder="1"/>
    <xf numFmtId="0" fontId="0" fillId="0" borderId="0" xfId="0" applyFill="1"/>
    <xf numFmtId="0" fontId="1" fillId="2" borderId="0" xfId="0" applyFont="1" applyFill="1" applyAlignment="1">
      <alignment horizontal="center"/>
    </xf>
    <xf numFmtId="164" fontId="1" fillId="0" borderId="0" xfId="0" applyNumberFormat="1" applyFont="1" applyFill="1" applyBorder="1"/>
    <xf numFmtId="0" fontId="1" fillId="2" borderId="0" xfId="0" applyFont="1" applyFill="1" applyAlignment="1"/>
    <xf numFmtId="0" fontId="0" fillId="0" borderId="0" xfId="0"/>
    <xf numFmtId="0" fontId="1" fillId="2" borderId="2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/>
    <xf numFmtId="0" fontId="1" fillId="2" borderId="0" xfId="0" applyFont="1" applyFill="1"/>
    <xf numFmtId="3" fontId="1" fillId="2" borderId="2" xfId="0" applyNumberFormat="1" applyFont="1" applyFill="1" applyBorder="1"/>
    <xf numFmtId="3" fontId="1" fillId="0" borderId="1" xfId="0" applyNumberFormat="1" applyFont="1" applyBorder="1"/>
    <xf numFmtId="0" fontId="1" fillId="3" borderId="1" xfId="0" applyFont="1" applyFill="1" applyBorder="1"/>
    <xf numFmtId="3" fontId="1" fillId="3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164" fontId="1" fillId="0" borderId="1" xfId="0" applyNumberFormat="1" applyFont="1" applyBorder="1"/>
    <xf numFmtId="164" fontId="1" fillId="3" borderId="1" xfId="0" applyNumberFormat="1" applyFont="1" applyFill="1" applyBorder="1"/>
    <xf numFmtId="164" fontId="1" fillId="2" borderId="2" xfId="0" applyNumberFormat="1" applyFont="1" applyFill="1" applyBorder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3" fontId="0" fillId="0" borderId="0" xfId="0" applyNumberFormat="1"/>
    <xf numFmtId="0" fontId="1" fillId="2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1" fillId="0" borderId="0" xfId="0" applyNumberFormat="1" applyFont="1" applyBorder="1"/>
    <xf numFmtId="165" fontId="1" fillId="2" borderId="0" xfId="0" applyNumberFormat="1" applyFont="1" applyFill="1" applyBorder="1"/>
    <xf numFmtId="166" fontId="1" fillId="3" borderId="1" xfId="0" applyNumberFormat="1" applyFont="1" applyFill="1" applyBorder="1"/>
    <xf numFmtId="166" fontId="1" fillId="0" borderId="1" xfId="0" applyNumberFormat="1" applyFont="1" applyBorder="1"/>
    <xf numFmtId="166" fontId="1" fillId="2" borderId="2" xfId="0" applyNumberFormat="1" applyFont="1" applyFill="1" applyBorder="1"/>
    <xf numFmtId="0" fontId="0" fillId="0" borderId="13" xfId="0" applyFill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165" fontId="0" fillId="0" borderId="21" xfId="0" applyNumberFormat="1" applyFill="1" applyBorder="1"/>
    <xf numFmtId="165" fontId="0" fillId="0" borderId="23" xfId="0" applyNumberFormat="1" applyFill="1" applyBorder="1"/>
    <xf numFmtId="165" fontId="0" fillId="0" borderId="24" xfId="0" applyNumberFormat="1" applyFill="1" applyBorder="1"/>
    <xf numFmtId="165" fontId="0" fillId="0" borderId="25" xfId="0" applyNumberFormat="1" applyFill="1" applyBorder="1"/>
    <xf numFmtId="165" fontId="0" fillId="0" borderId="22" xfId="0" applyNumberFormat="1" applyFill="1" applyBorder="1"/>
    <xf numFmtId="165" fontId="0" fillId="0" borderId="26" xfId="0" applyNumberFormat="1" applyFill="1" applyBorder="1"/>
    <xf numFmtId="165" fontId="0" fillId="0" borderId="28" xfId="0" applyNumberFormat="1" applyFill="1" applyBorder="1"/>
    <xf numFmtId="165" fontId="0" fillId="0" borderId="29" xfId="0" applyNumberFormat="1" applyFill="1" applyBorder="1"/>
    <xf numFmtId="165" fontId="0" fillId="0" borderId="30" xfId="0" applyNumberFormat="1" applyFill="1" applyBorder="1"/>
    <xf numFmtId="165" fontId="0" fillId="0" borderId="27" xfId="0" applyNumberFormat="1" applyFill="1" applyBorder="1"/>
    <xf numFmtId="165" fontId="0" fillId="0" borderId="31" xfId="0" applyNumberFormat="1" applyFill="1" applyBorder="1"/>
    <xf numFmtId="165" fontId="0" fillId="0" borderId="33" xfId="0" applyNumberFormat="1" applyBorder="1"/>
    <xf numFmtId="165" fontId="0" fillId="0" borderId="34" xfId="0" applyNumberFormat="1" applyBorder="1"/>
    <xf numFmtId="165" fontId="0" fillId="0" borderId="35" xfId="0" applyNumberFormat="1" applyBorder="1"/>
    <xf numFmtId="165" fontId="0" fillId="0" borderId="32" xfId="0" applyNumberFormat="1" applyBorder="1"/>
    <xf numFmtId="0" fontId="0" fillId="0" borderId="14" xfId="0" applyFill="1" applyBorder="1"/>
    <xf numFmtId="165" fontId="0" fillId="0" borderId="16" xfId="0" applyNumberFormat="1" applyFill="1" applyBorder="1"/>
    <xf numFmtId="165" fontId="0" fillId="0" borderId="17" xfId="0" applyNumberFormat="1" applyFill="1" applyBorder="1"/>
    <xf numFmtId="165" fontId="0" fillId="0" borderId="36" xfId="0" applyNumberFormat="1" applyFill="1" applyBorder="1"/>
    <xf numFmtId="165" fontId="0" fillId="0" borderId="19" xfId="0" applyNumberFormat="1" applyFill="1" applyBorder="1"/>
    <xf numFmtId="165" fontId="0" fillId="0" borderId="18" xfId="0" applyNumberFormat="1" applyFill="1" applyBorder="1"/>
    <xf numFmtId="0" fontId="0" fillId="0" borderId="0" xfId="0" applyFill="1" applyBorder="1"/>
    <xf numFmtId="0" fontId="1" fillId="0" borderId="4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3" fontId="0" fillId="0" borderId="43" xfId="0" applyNumberFormat="1" applyFill="1" applyBorder="1"/>
    <xf numFmtId="3" fontId="0" fillId="0" borderId="28" xfId="0" applyNumberFormat="1" applyFill="1" applyBorder="1"/>
    <xf numFmtId="3" fontId="0" fillId="0" borderId="44" xfId="0" applyNumberFormat="1" applyFill="1" applyBorder="1"/>
    <xf numFmtId="4" fontId="0" fillId="0" borderId="43" xfId="0" applyNumberFormat="1" applyFill="1" applyBorder="1"/>
    <xf numFmtId="4" fontId="0" fillId="0" borderId="28" xfId="0" applyNumberFormat="1" applyFill="1" applyBorder="1"/>
    <xf numFmtId="4" fontId="0" fillId="0" borderId="44" xfId="0" applyNumberFormat="1" applyFill="1" applyBorder="1"/>
    <xf numFmtId="166" fontId="0" fillId="0" borderId="43" xfId="0" applyNumberFormat="1" applyFill="1" applyBorder="1"/>
    <xf numFmtId="166" fontId="0" fillId="0" borderId="28" xfId="0" applyNumberFormat="1" applyFill="1" applyBorder="1"/>
    <xf numFmtId="166" fontId="0" fillId="0" borderId="44" xfId="0" applyNumberFormat="1" applyFill="1" applyBorder="1"/>
    <xf numFmtId="164" fontId="0" fillId="0" borderId="45" xfId="0" applyNumberFormat="1" applyFill="1" applyBorder="1"/>
    <xf numFmtId="164" fontId="0" fillId="0" borderId="33" xfId="0" applyNumberFormat="1" applyFill="1" applyBorder="1"/>
    <xf numFmtId="164" fontId="0" fillId="0" borderId="46" xfId="0" applyNumberFormat="1" applyFill="1" applyBorder="1"/>
    <xf numFmtId="165" fontId="0" fillId="0" borderId="0" xfId="0" applyNumberFormat="1" applyFill="1" applyBorder="1"/>
    <xf numFmtId="0" fontId="1" fillId="3" borderId="0" xfId="0" applyFont="1" applyFill="1"/>
    <xf numFmtId="4" fontId="1" fillId="0" borderId="1" xfId="0" applyNumberFormat="1" applyFont="1" applyBorder="1"/>
    <xf numFmtId="4" fontId="1" fillId="3" borderId="1" xfId="0" applyNumberFormat="1" applyFont="1" applyFill="1" applyBorder="1"/>
    <xf numFmtId="4" fontId="1" fillId="2" borderId="2" xfId="0" applyNumberFormat="1" applyFont="1" applyFill="1" applyBorder="1"/>
    <xf numFmtId="0" fontId="1" fillId="2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0" fontId="1" fillId="0" borderId="36" xfId="0" applyFont="1" applyBorder="1"/>
    <xf numFmtId="2" fontId="0" fillId="0" borderId="2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0" fontId="1" fillId="0" borderId="0" xfId="0" applyFont="1" applyBorder="1"/>
    <xf numFmtId="2" fontId="0" fillId="0" borderId="27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50" xfId="0" applyNumberFormat="1" applyBorder="1" applyAlignment="1">
      <alignment horizontal="center"/>
    </xf>
    <xf numFmtId="0" fontId="1" fillId="0" borderId="29" xfId="0" applyFont="1" applyBorder="1"/>
    <xf numFmtId="2" fontId="1" fillId="0" borderId="26" xfId="0" applyNumberFormat="1" applyFont="1" applyFill="1" applyBorder="1" applyAlignment="1">
      <alignment horizontal="center"/>
    </xf>
    <xf numFmtId="0" fontId="1" fillId="0" borderId="51" xfId="0" applyFont="1" applyBorder="1"/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 wrapText="1"/>
    </xf>
    <xf numFmtId="0" fontId="1" fillId="0" borderId="13" xfId="0" applyFont="1" applyBorder="1"/>
    <xf numFmtId="0" fontId="1" fillId="0" borderId="12" xfId="0" applyFont="1" applyFill="1" applyBorder="1"/>
    <xf numFmtId="0" fontId="1" fillId="0" borderId="0" xfId="0" applyFont="1" applyFill="1" applyAlignment="1">
      <alignment horizontal="center"/>
    </xf>
    <xf numFmtId="167" fontId="1" fillId="0" borderId="1" xfId="0" applyNumberFormat="1" applyFont="1" applyBorder="1"/>
    <xf numFmtId="165" fontId="1" fillId="0" borderId="0" xfId="0" applyNumberFormat="1" applyFont="1" applyFill="1" applyBorder="1"/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7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54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0" xfId="0" applyFont="1"/>
    <xf numFmtId="3" fontId="1" fillId="2" borderId="0" xfId="0" applyNumberFormat="1" applyFont="1" applyFill="1"/>
    <xf numFmtId="0" fontId="1" fillId="2" borderId="56" xfId="0" applyFont="1" applyFill="1" applyBorder="1" applyAlignment="1">
      <alignment horizontal="center"/>
    </xf>
    <xf numFmtId="3" fontId="1" fillId="2" borderId="57" xfId="0" applyNumberFormat="1" applyFont="1" applyFill="1" applyBorder="1" applyAlignment="1">
      <alignment wrapText="1"/>
    </xf>
    <xf numFmtId="0" fontId="1" fillId="2" borderId="58" xfId="0" applyFont="1" applyFill="1" applyBorder="1" applyAlignment="1">
      <alignment wrapText="1"/>
    </xf>
    <xf numFmtId="0" fontId="1" fillId="2" borderId="59" xfId="0" applyFont="1" applyFill="1" applyBorder="1" applyAlignment="1">
      <alignment wrapText="1"/>
    </xf>
    <xf numFmtId="0" fontId="0" fillId="0" borderId="0" xfId="0" applyAlignment="1">
      <alignment wrapText="1"/>
    </xf>
    <xf numFmtId="3" fontId="1" fillId="0" borderId="60" xfId="0" applyNumberFormat="1" applyFont="1" applyBorder="1"/>
    <xf numFmtId="3" fontId="1" fillId="0" borderId="61" xfId="0" applyNumberFormat="1" applyFont="1" applyBorder="1"/>
    <xf numFmtId="164" fontId="1" fillId="0" borderId="62" xfId="0" applyNumberFormat="1" applyFont="1" applyBorder="1"/>
    <xf numFmtId="3" fontId="1" fillId="0" borderId="63" xfId="0" applyNumberFormat="1" applyFont="1" applyBorder="1"/>
    <xf numFmtId="3" fontId="1" fillId="0" borderId="64" xfId="0" applyNumberFormat="1" applyFont="1" applyBorder="1"/>
    <xf numFmtId="164" fontId="1" fillId="0" borderId="65" xfId="0" applyNumberFormat="1" applyFont="1" applyBorder="1"/>
    <xf numFmtId="3" fontId="1" fillId="2" borderId="66" xfId="0" applyNumberFormat="1" applyFont="1" applyFill="1" applyBorder="1"/>
    <xf numFmtId="3" fontId="1" fillId="2" borderId="67" xfId="0" applyNumberFormat="1" applyFont="1" applyFill="1" applyBorder="1"/>
    <xf numFmtId="164" fontId="1" fillId="2" borderId="68" xfId="0" applyNumberFormat="1" applyFont="1" applyFill="1" applyBorder="1"/>
    <xf numFmtId="165" fontId="1" fillId="0" borderId="60" xfId="0" applyNumberFormat="1" applyFont="1" applyBorder="1"/>
    <xf numFmtId="165" fontId="1" fillId="0" borderId="61" xfId="0" applyNumberFormat="1" applyFont="1" applyBorder="1"/>
    <xf numFmtId="165" fontId="1" fillId="0" borderId="62" xfId="0" applyNumberFormat="1" applyFont="1" applyBorder="1"/>
    <xf numFmtId="165" fontId="1" fillId="0" borderId="63" xfId="0" applyNumberFormat="1" applyFont="1" applyBorder="1"/>
    <xf numFmtId="165" fontId="1" fillId="0" borderId="64" xfId="0" applyNumberFormat="1" applyFont="1" applyBorder="1"/>
    <xf numFmtId="165" fontId="1" fillId="0" borderId="65" xfId="0" applyNumberFormat="1" applyFont="1" applyBorder="1"/>
    <xf numFmtId="165" fontId="1" fillId="2" borderId="66" xfId="0" applyNumberFormat="1" applyFont="1" applyFill="1" applyBorder="1"/>
    <xf numFmtId="165" fontId="1" fillId="2" borderId="67" xfId="0" applyNumberFormat="1" applyFont="1" applyFill="1" applyBorder="1"/>
    <xf numFmtId="165" fontId="1" fillId="2" borderId="68" xfId="0" applyNumberFormat="1" applyFont="1" applyFill="1" applyBorder="1"/>
  </cellXfs>
  <cellStyles count="42">
    <cellStyle name="20% - Accent1" xfId="18" builtinId="30" customBuiltin="1"/>
    <cellStyle name="20% - Accent2" xfId="21" builtinId="34" customBuiltin="1"/>
    <cellStyle name="20% - Accent3" xfId="24" builtinId="38" customBuiltin="1"/>
    <cellStyle name="20% - Accent4" xfId="27" builtinId="42" customBuiltin="1"/>
    <cellStyle name="20% - Accent5" xfId="30" builtinId="46" customBuiltin="1"/>
    <cellStyle name="20% - Accent6" xfId="33" builtinId="50" customBuiltin="1"/>
    <cellStyle name="40% - Accent1" xfId="19" builtinId="31" customBuiltin="1"/>
    <cellStyle name="40% - Accent2" xfId="22" builtinId="35" customBuiltin="1"/>
    <cellStyle name="40% - Accent3" xfId="25" builtinId="39" customBuiltin="1"/>
    <cellStyle name="40% - Accent4" xfId="28" builtinId="43" customBuiltin="1"/>
    <cellStyle name="40% - Accent5" xfId="31" builtinId="47" customBuiltin="1"/>
    <cellStyle name="40% - Accent6" xfId="34" builtinId="51" customBuiltin="1"/>
    <cellStyle name="60% - Accent1 2" xfId="36"/>
    <cellStyle name="60% - Accent2 2" xfId="37"/>
    <cellStyle name="60% - Accent3 2" xfId="38"/>
    <cellStyle name="60% - Accent4 2" xfId="39"/>
    <cellStyle name="60% - Accent5 2" xfId="40"/>
    <cellStyle name="60% - Accent6 2" xfId="41"/>
    <cellStyle name="Accent1" xfId="17" builtinId="29" customBuiltin="1"/>
    <cellStyle name="Accent2" xfId="20" builtinId="33" customBuiltin="1"/>
    <cellStyle name="Accent3" xfId="23" builtinId="37" customBuiltin="1"/>
    <cellStyle name="Accent4" xfId="26" builtinId="41" customBuiltin="1"/>
    <cellStyle name="Accent5" xfId="29" builtinId="45" customBuiltin="1"/>
    <cellStyle name="Accent6" xfId="32" builtinId="49" customBuiltin="1"/>
    <cellStyle name="Bad" xfId="7" builtinId="27" customBuiltin="1"/>
    <cellStyle name="Calculation" xfId="10" builtinId="22" customBuiltin="1"/>
    <cellStyle name="Check Cell" xfId="12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8" builtinId="20" customBuiltin="1"/>
    <cellStyle name="Linked Cell" xfId="11" builtinId="24" customBuiltin="1"/>
    <cellStyle name="Neutral 2" xfId="35"/>
    <cellStyle name="Normal" xfId="0" builtinId="0"/>
    <cellStyle name="Note" xfId="14" builtinId="10" customBuiltin="1"/>
    <cellStyle name="Output" xfId="9" builtinId="21" customBuiltin="1"/>
    <cellStyle name="Title" xfId="1" builtinId="15" customBuiltin="1"/>
    <cellStyle name="Total" xfId="16" builtinId="25" customBuiltin="1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G85"/>
  <sheetViews>
    <sheetView topLeftCell="AD1" workbookViewId="0">
      <selection activeCell="BG11" sqref="BG11"/>
    </sheetView>
  </sheetViews>
  <sheetFormatPr defaultRowHeight="14.4" x14ac:dyDescent="0.3"/>
  <cols>
    <col min="3" max="6" width="12.77734375" customWidth="1"/>
    <col min="7" max="7" width="3.77734375" customWidth="1"/>
    <col min="8" max="8" width="11.44140625" customWidth="1"/>
    <col min="9" max="11" width="12.77734375" customWidth="1"/>
    <col min="12" max="12" width="3.77734375" customWidth="1"/>
    <col min="13" max="13" width="11.44140625" customWidth="1"/>
    <col min="14" max="16" width="12.77734375" customWidth="1"/>
    <col min="17" max="17" width="3.77734375" customWidth="1"/>
    <col min="18" max="18" width="11.44140625" customWidth="1"/>
    <col min="19" max="21" width="12.77734375" customWidth="1"/>
    <col min="22" max="22" width="3.77734375" customWidth="1"/>
    <col min="23" max="23" width="10.77734375" style="25" customWidth="1"/>
    <col min="24" max="28" width="12.77734375" style="25" customWidth="1"/>
    <col min="30" max="30" width="8.88671875" style="25"/>
    <col min="31" max="36" width="12.77734375" style="25" customWidth="1"/>
    <col min="38" max="38" width="8.88671875" style="25"/>
    <col min="39" max="39" width="10.77734375" style="25" customWidth="1"/>
    <col min="40" max="41" width="11.77734375" style="25" customWidth="1"/>
    <col min="42" max="42" width="10.77734375" style="25" customWidth="1"/>
    <col min="43" max="43" width="11.77734375" style="25" customWidth="1"/>
    <col min="44" max="44" width="12.77734375" style="25" customWidth="1"/>
    <col min="46" max="46" width="8.88671875" style="25"/>
    <col min="47" max="47" width="10.77734375" style="25" customWidth="1"/>
    <col min="48" max="49" width="11.77734375" style="25" customWidth="1"/>
    <col min="50" max="50" width="10.77734375" style="25" customWidth="1"/>
    <col min="51" max="51" width="11.77734375" style="25" customWidth="1"/>
    <col min="55" max="59" width="10.77734375" customWidth="1"/>
  </cols>
  <sheetData>
    <row r="1" spans="2:59" ht="15" thickBot="1" x14ac:dyDescent="0.35"/>
    <row r="2" spans="2:59" ht="15" thickBot="1" x14ac:dyDescent="0.35">
      <c r="B2" s="1" t="s">
        <v>124</v>
      </c>
      <c r="C2" s="1"/>
      <c r="D2" s="1"/>
      <c r="E2" s="1"/>
      <c r="F2" s="1"/>
      <c r="H2" s="1" t="s">
        <v>124</v>
      </c>
      <c r="I2" s="1"/>
      <c r="J2" s="1"/>
      <c r="K2" s="1"/>
      <c r="M2" s="1" t="s">
        <v>124</v>
      </c>
      <c r="N2" s="1"/>
      <c r="O2" s="1"/>
      <c r="P2" s="1"/>
      <c r="R2" s="1" t="s">
        <v>124</v>
      </c>
      <c r="S2" s="1"/>
      <c r="T2" s="1"/>
      <c r="U2" s="1"/>
      <c r="W2" s="29" t="s">
        <v>124</v>
      </c>
      <c r="X2" s="29"/>
      <c r="Y2" s="29"/>
      <c r="Z2" s="29"/>
      <c r="AA2" s="29"/>
      <c r="AB2" s="38" t="s">
        <v>272</v>
      </c>
      <c r="AE2" s="29" t="s">
        <v>273</v>
      </c>
      <c r="AF2" s="29"/>
      <c r="AG2" s="29"/>
      <c r="AH2" s="29"/>
      <c r="AI2" s="29"/>
      <c r="AJ2" s="38" t="s">
        <v>272</v>
      </c>
      <c r="AM2" s="29" t="s">
        <v>281</v>
      </c>
      <c r="AN2" s="29"/>
      <c r="AO2" s="29"/>
      <c r="AP2" s="29"/>
      <c r="AQ2" s="29"/>
      <c r="AR2" s="39" t="s">
        <v>272</v>
      </c>
      <c r="AU2" s="29" t="s">
        <v>290</v>
      </c>
      <c r="AV2" s="29"/>
      <c r="AW2" s="29"/>
      <c r="AX2" s="29"/>
      <c r="AY2" s="29"/>
      <c r="BA2" s="128">
        <v>2016</v>
      </c>
      <c r="BB2" s="129"/>
      <c r="BC2" s="130" t="s">
        <v>307</v>
      </c>
      <c r="BD2" s="131"/>
      <c r="BE2" s="132"/>
      <c r="BF2" s="50" t="s">
        <v>308</v>
      </c>
      <c r="BG2" s="99" t="s">
        <v>13</v>
      </c>
    </row>
    <row r="3" spans="2:59" ht="15" thickBot="1" x14ac:dyDescent="0.35">
      <c r="B3" s="22"/>
      <c r="C3" s="22">
        <v>2013</v>
      </c>
      <c r="D3" s="22">
        <v>2014</v>
      </c>
      <c r="E3" s="22">
        <v>2015</v>
      </c>
      <c r="F3" s="22">
        <v>2016</v>
      </c>
      <c r="H3" s="141">
        <v>2013</v>
      </c>
      <c r="I3" s="141"/>
      <c r="J3" s="141"/>
      <c r="K3" s="141"/>
      <c r="M3" s="141">
        <v>2014</v>
      </c>
      <c r="N3" s="141"/>
      <c r="O3" s="141"/>
      <c r="P3" s="141"/>
      <c r="R3" s="141">
        <v>2015</v>
      </c>
      <c r="S3" s="141"/>
      <c r="T3" s="141"/>
      <c r="U3" s="141"/>
      <c r="W3" s="141">
        <v>2016</v>
      </c>
      <c r="X3" s="141"/>
      <c r="Y3" s="141"/>
      <c r="Z3" s="141"/>
      <c r="AA3" s="141"/>
      <c r="AB3" s="42" t="s">
        <v>274</v>
      </c>
      <c r="AD3" s="29"/>
      <c r="AE3" s="141">
        <v>2016</v>
      </c>
      <c r="AF3" s="141"/>
      <c r="AG3" s="141"/>
      <c r="AH3" s="141"/>
      <c r="AI3" s="141"/>
      <c r="AJ3" s="42" t="s">
        <v>274</v>
      </c>
      <c r="AL3" s="29"/>
      <c r="AM3" s="141">
        <v>2016</v>
      </c>
      <c r="AN3" s="141"/>
      <c r="AO3" s="141"/>
      <c r="AP3" s="141"/>
      <c r="AQ3" s="141"/>
      <c r="AR3" s="42" t="s">
        <v>274</v>
      </c>
      <c r="AT3" s="29"/>
      <c r="AU3" s="141">
        <v>2016</v>
      </c>
      <c r="AV3" s="141"/>
      <c r="AW3" s="141"/>
      <c r="AX3" s="141"/>
      <c r="AY3" s="141"/>
      <c r="BA3" s="133" t="s">
        <v>309</v>
      </c>
      <c r="BB3" s="134"/>
      <c r="BC3" s="51" t="s">
        <v>310</v>
      </c>
      <c r="BD3" s="52" t="s">
        <v>311</v>
      </c>
      <c r="BE3" s="53" t="s">
        <v>312</v>
      </c>
      <c r="BF3" s="54" t="s">
        <v>313</v>
      </c>
      <c r="BG3" s="55" t="s">
        <v>314</v>
      </c>
    </row>
    <row r="4" spans="2:59" x14ac:dyDescent="0.3">
      <c r="B4" s="2" t="s">
        <v>125</v>
      </c>
      <c r="C4" s="2"/>
      <c r="D4" s="4"/>
      <c r="E4" s="4"/>
      <c r="F4" s="2"/>
      <c r="H4" s="3" t="s">
        <v>265</v>
      </c>
      <c r="I4" s="3" t="s">
        <v>266</v>
      </c>
      <c r="J4" s="3" t="s">
        <v>267</v>
      </c>
      <c r="K4" s="3" t="s">
        <v>268</v>
      </c>
      <c r="M4" s="3" t="s">
        <v>265</v>
      </c>
      <c r="N4" s="3" t="s">
        <v>266</v>
      </c>
      <c r="O4" s="3" t="s">
        <v>267</v>
      </c>
      <c r="P4" s="3" t="s">
        <v>268</v>
      </c>
      <c r="R4" s="3" t="s">
        <v>265</v>
      </c>
      <c r="S4" s="3" t="s">
        <v>266</v>
      </c>
      <c r="T4" s="3" t="s">
        <v>267</v>
      </c>
      <c r="U4" s="3" t="s">
        <v>268</v>
      </c>
      <c r="W4" s="3" t="s">
        <v>265</v>
      </c>
      <c r="X4" s="3" t="s">
        <v>266</v>
      </c>
      <c r="Y4" s="3" t="s">
        <v>267</v>
      </c>
      <c r="Z4" s="3" t="s">
        <v>268</v>
      </c>
      <c r="AA4" s="41" t="s">
        <v>13</v>
      </c>
      <c r="AB4" s="43" t="s">
        <v>275</v>
      </c>
      <c r="AD4" s="34" t="s">
        <v>125</v>
      </c>
      <c r="AE4" s="3" t="s">
        <v>265</v>
      </c>
      <c r="AF4" s="3" t="s">
        <v>266</v>
      </c>
      <c r="AG4" s="3" t="s">
        <v>267</v>
      </c>
      <c r="AH4" s="3" t="s">
        <v>268</v>
      </c>
      <c r="AI4" s="41" t="s">
        <v>13</v>
      </c>
      <c r="AJ4" s="43" t="s">
        <v>275</v>
      </c>
      <c r="AL4" s="34" t="s">
        <v>125</v>
      </c>
      <c r="AM4" s="3" t="s">
        <v>265</v>
      </c>
      <c r="AN4" s="3" t="s">
        <v>266</v>
      </c>
      <c r="AO4" s="3" t="s">
        <v>267</v>
      </c>
      <c r="AP4" s="3" t="s">
        <v>268</v>
      </c>
      <c r="AQ4" s="41" t="s">
        <v>13</v>
      </c>
      <c r="AR4" s="43" t="s">
        <v>275</v>
      </c>
      <c r="AT4" s="34" t="s">
        <v>125</v>
      </c>
      <c r="AU4" s="3" t="s">
        <v>265</v>
      </c>
      <c r="AV4" s="3" t="s">
        <v>266</v>
      </c>
      <c r="AW4" s="3" t="s">
        <v>267</v>
      </c>
      <c r="AX4" s="3" t="s">
        <v>268</v>
      </c>
      <c r="AY4" s="41" t="s">
        <v>13</v>
      </c>
      <c r="BA4" s="135" t="s">
        <v>315</v>
      </c>
      <c r="BB4" s="136"/>
      <c r="BC4" s="56">
        <v>0.39059425428830136</v>
      </c>
      <c r="BD4" s="57">
        <v>0.43630585727045984</v>
      </c>
      <c r="BE4" s="58">
        <v>0.27829215520296152</v>
      </c>
      <c r="BF4" s="59">
        <v>0.98128527576987823</v>
      </c>
      <c r="BG4" s="60">
        <v>0.46481340202051091</v>
      </c>
    </row>
    <row r="5" spans="2:59" x14ac:dyDescent="0.3">
      <c r="B5" s="5" t="s">
        <v>126</v>
      </c>
      <c r="C5" s="13">
        <v>14862</v>
      </c>
      <c r="D5" s="13">
        <v>17381</v>
      </c>
      <c r="E5" s="13">
        <v>17195</v>
      </c>
      <c r="F5" s="13">
        <v>14579</v>
      </c>
      <c r="H5" s="14">
        <v>409</v>
      </c>
      <c r="I5" s="14">
        <v>2828</v>
      </c>
      <c r="J5" s="14">
        <v>904</v>
      </c>
      <c r="K5" s="14">
        <v>10721</v>
      </c>
      <c r="M5" s="14">
        <v>422</v>
      </c>
      <c r="N5" s="14">
        <v>2394</v>
      </c>
      <c r="O5" s="14">
        <v>617</v>
      </c>
      <c r="P5" s="14">
        <v>13948</v>
      </c>
      <c r="R5" s="14">
        <v>283</v>
      </c>
      <c r="S5" s="14">
        <v>1354</v>
      </c>
      <c r="T5" s="14">
        <v>257</v>
      </c>
      <c r="U5" s="14">
        <v>15301</v>
      </c>
      <c r="W5" s="33">
        <v>174</v>
      </c>
      <c r="X5" s="33">
        <v>5153</v>
      </c>
      <c r="Y5" s="33">
        <v>351</v>
      </c>
      <c r="Z5" s="33">
        <v>8901</v>
      </c>
      <c r="AA5" s="31">
        <v>14579</v>
      </c>
      <c r="AB5" s="44">
        <f>AA5/AA$5</f>
        <v>1</v>
      </c>
      <c r="AD5" s="27" t="s">
        <v>126</v>
      </c>
      <c r="AE5" s="33">
        <v>200578807.38187891</v>
      </c>
      <c r="AF5" s="33">
        <v>849837046.98760557</v>
      </c>
      <c r="AG5" s="33">
        <v>224120870.8018375</v>
      </c>
      <c r="AH5" s="33">
        <v>29694298.623040013</v>
      </c>
      <c r="AI5" s="31">
        <v>1304231023.7943621</v>
      </c>
      <c r="AJ5" s="44">
        <f>AI5/AI$5</f>
        <v>1</v>
      </c>
      <c r="AL5" s="27" t="s">
        <v>126</v>
      </c>
      <c r="AM5" s="33">
        <v>19516628.598999999</v>
      </c>
      <c r="AN5" s="33">
        <v>113738979.26599994</v>
      </c>
      <c r="AO5" s="33">
        <v>33323124.984999996</v>
      </c>
      <c r="AP5" s="33">
        <v>7769518.7640000023</v>
      </c>
      <c r="AQ5" s="31">
        <v>174348251.61399996</v>
      </c>
      <c r="AR5" s="44">
        <f>AQ5/AQ$5</f>
        <v>1</v>
      </c>
      <c r="AT5" s="27" t="s">
        <v>126</v>
      </c>
      <c r="AU5" s="33">
        <f>AM5/W5</f>
        <v>112164.53217816092</v>
      </c>
      <c r="AV5" s="33">
        <f t="shared" ref="AV5:AV9" si="0">AN5/X5</f>
        <v>22072.380994760322</v>
      </c>
      <c r="AW5" s="33">
        <f t="shared" ref="AW5:AW9" si="1">AO5/Y5</f>
        <v>94937.678019943007</v>
      </c>
      <c r="AX5" s="33">
        <f t="shared" ref="AX5:AX9" si="2">AP5/Z5</f>
        <v>872.88155982473904</v>
      </c>
      <c r="AY5" s="31">
        <f t="shared" ref="AY5:AY9" si="3">AQ5/AA5</f>
        <v>11958.862172576992</v>
      </c>
      <c r="BA5" s="137" t="s">
        <v>316</v>
      </c>
      <c r="BB5" s="138"/>
      <c r="BC5" s="61">
        <v>0.25899378178245541</v>
      </c>
      <c r="BD5" s="62">
        <v>0.22482066218107258</v>
      </c>
      <c r="BE5" s="63">
        <v>0.27811773596798561</v>
      </c>
      <c r="BF5" s="64">
        <v>1.4159817803742945E-2</v>
      </c>
      <c r="BG5" s="65">
        <v>0.22356266434694311</v>
      </c>
    </row>
    <row r="6" spans="2:59" ht="15" thickBot="1" x14ac:dyDescent="0.35">
      <c r="B6" s="5" t="s">
        <v>127</v>
      </c>
      <c r="C6" s="13">
        <v>6327</v>
      </c>
      <c r="D6" s="13">
        <v>7954</v>
      </c>
      <c r="E6" s="13">
        <v>6845</v>
      </c>
      <c r="F6" s="13">
        <v>6715</v>
      </c>
      <c r="H6" s="14">
        <v>204</v>
      </c>
      <c r="I6" s="14">
        <v>2832</v>
      </c>
      <c r="J6" s="14">
        <v>270</v>
      </c>
      <c r="K6" s="14">
        <v>3021</v>
      </c>
      <c r="M6" s="14">
        <v>288</v>
      </c>
      <c r="N6" s="14">
        <v>3923</v>
      </c>
      <c r="O6" s="14">
        <v>379</v>
      </c>
      <c r="P6" s="14">
        <v>3364</v>
      </c>
      <c r="R6" s="14">
        <v>198</v>
      </c>
      <c r="S6" s="14">
        <v>1969</v>
      </c>
      <c r="T6" s="14">
        <v>271</v>
      </c>
      <c r="U6" s="14">
        <v>4407</v>
      </c>
      <c r="W6" s="33">
        <v>145</v>
      </c>
      <c r="X6" s="33">
        <v>2541</v>
      </c>
      <c r="Y6" s="33">
        <v>233</v>
      </c>
      <c r="Z6" s="33">
        <v>3796</v>
      </c>
      <c r="AA6" s="31">
        <v>6715</v>
      </c>
      <c r="AB6" s="44">
        <f>AA6/AA$6</f>
        <v>1</v>
      </c>
      <c r="AD6" s="27" t="s">
        <v>127</v>
      </c>
      <c r="AE6" s="33">
        <v>63741848.782590002</v>
      </c>
      <c r="AF6" s="33">
        <v>1009924663.439136</v>
      </c>
      <c r="AG6" s="33">
        <v>575411217.76656651</v>
      </c>
      <c r="AH6" s="33">
        <v>40118632.085700102</v>
      </c>
      <c r="AI6" s="31">
        <v>1689196362.0739927</v>
      </c>
      <c r="AJ6" s="44">
        <f>AI6/AI$6</f>
        <v>1</v>
      </c>
      <c r="AL6" s="27" t="s">
        <v>127</v>
      </c>
      <c r="AM6" s="33">
        <v>12792663.540000001</v>
      </c>
      <c r="AN6" s="33">
        <v>129922451.00199932</v>
      </c>
      <c r="AO6" s="33">
        <v>94583897.778000042</v>
      </c>
      <c r="AP6" s="33">
        <v>5136507.2070000069</v>
      </c>
      <c r="AQ6" s="31">
        <v>242435519.52699938</v>
      </c>
      <c r="AR6" s="44">
        <f>AQ6/AQ$6</f>
        <v>1</v>
      </c>
      <c r="AT6" s="27" t="s">
        <v>127</v>
      </c>
      <c r="AU6" s="33">
        <f t="shared" ref="AU6:AU9" si="4">AM6/W6</f>
        <v>88225.265793103448</v>
      </c>
      <c r="AV6" s="33">
        <f t="shared" si="0"/>
        <v>51130.441165682532</v>
      </c>
      <c r="AW6" s="33">
        <f t="shared" si="1"/>
        <v>405939.47544206027</v>
      </c>
      <c r="AX6" s="33">
        <f t="shared" si="2"/>
        <v>1353.136777397262</v>
      </c>
      <c r="AY6" s="31">
        <f t="shared" si="3"/>
        <v>36103.576995830139</v>
      </c>
      <c r="BA6" s="139" t="s">
        <v>317</v>
      </c>
      <c r="BB6" s="140"/>
      <c r="BC6" s="66">
        <v>0.35041196392924473</v>
      </c>
      <c r="BD6" s="67">
        <v>0.33887348054846705</v>
      </c>
      <c r="BE6" s="68">
        <v>0.44359010882905237</v>
      </c>
      <c r="BF6" s="69">
        <v>4.5549064263788498E-3</v>
      </c>
      <c r="BG6" s="70">
        <v>0.31162393363254604</v>
      </c>
    </row>
    <row r="7" spans="2:59" ht="15" thickBot="1" x14ac:dyDescent="0.35">
      <c r="B7" s="5" t="s">
        <v>128</v>
      </c>
      <c r="C7" s="13">
        <v>3619</v>
      </c>
      <c r="D7" s="13">
        <v>4475</v>
      </c>
      <c r="E7" s="13">
        <v>2613</v>
      </c>
      <c r="F7" s="13">
        <v>7574</v>
      </c>
      <c r="H7" s="14">
        <v>13</v>
      </c>
      <c r="I7" s="14">
        <v>88</v>
      </c>
      <c r="J7" s="14">
        <v>77</v>
      </c>
      <c r="K7" s="14">
        <v>3441</v>
      </c>
      <c r="M7" s="14">
        <v>5</v>
      </c>
      <c r="N7" s="14">
        <v>174</v>
      </c>
      <c r="O7" s="14">
        <v>77</v>
      </c>
      <c r="P7" s="14">
        <v>4219</v>
      </c>
      <c r="R7" s="14">
        <v>3</v>
      </c>
      <c r="S7" s="14">
        <v>175</v>
      </c>
      <c r="T7" s="14">
        <v>41</v>
      </c>
      <c r="U7" s="14">
        <v>2394</v>
      </c>
      <c r="W7" s="33">
        <v>9</v>
      </c>
      <c r="X7" s="33">
        <v>180</v>
      </c>
      <c r="Y7" s="33">
        <v>43</v>
      </c>
      <c r="Z7" s="33">
        <v>7342</v>
      </c>
      <c r="AA7" s="31">
        <v>7574</v>
      </c>
      <c r="AB7" s="44">
        <f>AA7/AA$7</f>
        <v>1</v>
      </c>
      <c r="AD7" s="27" t="s">
        <v>128</v>
      </c>
      <c r="AE7" s="33">
        <v>0</v>
      </c>
      <c r="AF7" s="33">
        <v>0</v>
      </c>
      <c r="AG7" s="33">
        <v>0</v>
      </c>
      <c r="AH7" s="33">
        <v>64491208.075834557</v>
      </c>
      <c r="AI7" s="31">
        <v>64491208.075834557</v>
      </c>
      <c r="AJ7" s="44">
        <f>AI7/AI$7</f>
        <v>1</v>
      </c>
      <c r="AL7" s="27" t="s">
        <v>128</v>
      </c>
      <c r="AM7" s="33">
        <v>0</v>
      </c>
      <c r="AN7" s="33">
        <v>0</v>
      </c>
      <c r="AO7" s="33">
        <v>0</v>
      </c>
      <c r="AP7" s="33">
        <v>5705755.7456361428</v>
      </c>
      <c r="AQ7" s="31">
        <v>5705755.7456361428</v>
      </c>
      <c r="AR7" s="44">
        <f>AQ7/AQ$7</f>
        <v>1</v>
      </c>
      <c r="AT7" s="27" t="s">
        <v>128</v>
      </c>
      <c r="AU7" s="33">
        <f t="shared" si="4"/>
        <v>0</v>
      </c>
      <c r="AV7" s="33">
        <f t="shared" si="0"/>
        <v>0</v>
      </c>
      <c r="AW7" s="33">
        <f t="shared" si="1"/>
        <v>0</v>
      </c>
      <c r="AX7" s="33">
        <f t="shared" si="2"/>
        <v>777.13916448326654</v>
      </c>
      <c r="AY7" s="31">
        <f t="shared" si="3"/>
        <v>753.33453203540307</v>
      </c>
      <c r="BA7" s="49"/>
      <c r="BB7" s="71"/>
      <c r="BC7" s="72">
        <v>1.0000000000000016</v>
      </c>
      <c r="BD7" s="73">
        <v>0.99999999999999956</v>
      </c>
      <c r="BE7" s="74">
        <v>0.99999999999999956</v>
      </c>
      <c r="BF7" s="75">
        <v>1</v>
      </c>
      <c r="BG7" s="76">
        <v>1</v>
      </c>
    </row>
    <row r="8" spans="2:59" x14ac:dyDescent="0.3">
      <c r="B8" s="5" t="s">
        <v>129</v>
      </c>
      <c r="C8" s="13">
        <v>1722</v>
      </c>
      <c r="D8" s="13">
        <v>1750</v>
      </c>
      <c r="E8" s="13">
        <v>3146</v>
      </c>
      <c r="F8" s="13">
        <v>1429</v>
      </c>
      <c r="H8" s="14">
        <v>1</v>
      </c>
      <c r="I8" s="14">
        <v>980</v>
      </c>
      <c r="J8" s="14">
        <v>19</v>
      </c>
      <c r="K8" s="14">
        <v>722</v>
      </c>
      <c r="M8" s="14">
        <v>7</v>
      </c>
      <c r="N8" s="14">
        <v>674</v>
      </c>
      <c r="O8" s="14">
        <v>41</v>
      </c>
      <c r="P8" s="14">
        <v>1028</v>
      </c>
      <c r="R8" s="14"/>
      <c r="S8" s="14">
        <v>288</v>
      </c>
      <c r="T8" s="14">
        <v>4</v>
      </c>
      <c r="U8" s="14">
        <v>2854</v>
      </c>
      <c r="W8" s="33"/>
      <c r="X8" s="33">
        <v>135</v>
      </c>
      <c r="Y8" s="33">
        <v>1</v>
      </c>
      <c r="Z8" s="33">
        <v>1293</v>
      </c>
      <c r="AA8" s="31">
        <v>1429</v>
      </c>
      <c r="AB8" s="44">
        <f>AA8/AA$8</f>
        <v>1</v>
      </c>
      <c r="AD8" s="27" t="s">
        <v>129</v>
      </c>
      <c r="AE8" s="33"/>
      <c r="AF8" s="33">
        <v>200562537.88124999</v>
      </c>
      <c r="AG8" s="33">
        <v>4849291.8</v>
      </c>
      <c r="AH8" s="33">
        <v>23666287.582137659</v>
      </c>
      <c r="AI8" s="31">
        <v>229078117.26338768</v>
      </c>
      <c r="AJ8" s="44">
        <f>AI8/AI$8</f>
        <v>1</v>
      </c>
      <c r="AL8" s="27" t="s">
        <v>129</v>
      </c>
      <c r="AM8" s="33"/>
      <c r="AN8" s="33">
        <v>22611151.837343648</v>
      </c>
      <c r="AO8" s="33">
        <v>538810.185726</v>
      </c>
      <c r="AP8" s="33">
        <v>2167815.4659471391</v>
      </c>
      <c r="AQ8" s="31">
        <v>25317777.489016786</v>
      </c>
      <c r="AR8" s="44">
        <f>AQ8/AQ$8</f>
        <v>1</v>
      </c>
      <c r="AT8" s="27" t="s">
        <v>129</v>
      </c>
      <c r="AU8" s="33"/>
      <c r="AV8" s="33">
        <f t="shared" si="0"/>
        <v>167490.01360995296</v>
      </c>
      <c r="AW8" s="33">
        <f t="shared" si="1"/>
        <v>538810.185726</v>
      </c>
      <c r="AX8" s="33">
        <f t="shared" si="2"/>
        <v>1676.5780865793806</v>
      </c>
      <c r="AY8" s="31">
        <f t="shared" si="3"/>
        <v>17717.129103580675</v>
      </c>
      <c r="BA8" s="21"/>
      <c r="BB8" s="21"/>
      <c r="BC8" s="21"/>
      <c r="BD8" s="21"/>
      <c r="BE8" s="21"/>
      <c r="BF8" s="21"/>
      <c r="BG8" s="21"/>
    </row>
    <row r="9" spans="2:59" x14ac:dyDescent="0.3">
      <c r="B9" s="8" t="s">
        <v>13</v>
      </c>
      <c r="C9" s="15">
        <v>26530</v>
      </c>
      <c r="D9" s="15">
        <v>31560</v>
      </c>
      <c r="E9" s="15">
        <v>29799</v>
      </c>
      <c r="F9" s="15">
        <v>30297</v>
      </c>
      <c r="H9" s="15">
        <v>627</v>
      </c>
      <c r="I9" s="15">
        <v>6728</v>
      </c>
      <c r="J9" s="15">
        <v>1270</v>
      </c>
      <c r="K9" s="15">
        <v>17905</v>
      </c>
      <c r="M9" s="15">
        <v>722</v>
      </c>
      <c r="N9" s="15">
        <v>7165</v>
      </c>
      <c r="O9" s="15">
        <v>1114</v>
      </c>
      <c r="P9" s="15">
        <v>22559</v>
      </c>
      <c r="R9" s="15">
        <v>484</v>
      </c>
      <c r="S9" s="15">
        <v>3786</v>
      </c>
      <c r="T9" s="15">
        <v>573</v>
      </c>
      <c r="U9" s="15">
        <v>24956</v>
      </c>
      <c r="W9" s="30">
        <v>328</v>
      </c>
      <c r="X9" s="30">
        <v>8009</v>
      </c>
      <c r="Y9" s="30">
        <v>628</v>
      </c>
      <c r="Z9" s="30">
        <v>21332</v>
      </c>
      <c r="AA9" s="30">
        <v>30297</v>
      </c>
      <c r="AB9" s="45">
        <f>AA9/AA$9</f>
        <v>1</v>
      </c>
      <c r="AD9" s="26" t="s">
        <v>13</v>
      </c>
      <c r="AE9" s="30">
        <v>264320656.16446891</v>
      </c>
      <c r="AF9" s="30">
        <v>2060324248.3079915</v>
      </c>
      <c r="AG9" s="30">
        <v>804381380.36840391</v>
      </c>
      <c r="AH9" s="30">
        <v>157970426.36671233</v>
      </c>
      <c r="AI9" s="30">
        <v>3286996711.2075772</v>
      </c>
      <c r="AJ9" s="45">
        <f>AI9/AI$9</f>
        <v>1</v>
      </c>
      <c r="AL9" s="26" t="s">
        <v>5</v>
      </c>
      <c r="AM9" s="30">
        <v>32309292.138999999</v>
      </c>
      <c r="AN9" s="30">
        <v>266272582.10534292</v>
      </c>
      <c r="AO9" s="30">
        <v>128445832.94872604</v>
      </c>
      <c r="AP9" s="30">
        <v>20779597.182583291</v>
      </c>
      <c r="AQ9" s="30">
        <v>447807304.37565225</v>
      </c>
      <c r="AR9" s="45">
        <f>AQ9/AQ$9</f>
        <v>1</v>
      </c>
      <c r="AT9" s="26" t="s">
        <v>5</v>
      </c>
      <c r="AU9" s="30">
        <f t="shared" si="4"/>
        <v>98503.939448170728</v>
      </c>
      <c r="AV9" s="30">
        <f t="shared" si="0"/>
        <v>33246.670259126346</v>
      </c>
      <c r="AW9" s="30">
        <f t="shared" si="1"/>
        <v>204531.58112854467</v>
      </c>
      <c r="AX9" s="30">
        <f t="shared" si="2"/>
        <v>974.10449946480833</v>
      </c>
      <c r="AY9" s="30">
        <f t="shared" si="3"/>
        <v>14780.582380290201</v>
      </c>
      <c r="BA9" s="77"/>
      <c r="BB9" s="77"/>
      <c r="BC9" s="93"/>
      <c r="BD9" s="93"/>
      <c r="BE9" s="93"/>
      <c r="BF9" s="93"/>
      <c r="BG9" s="25"/>
    </row>
    <row r="10" spans="2:59" ht="15" thickBot="1" x14ac:dyDescent="0.35">
      <c r="F10" s="20"/>
      <c r="W10" s="20"/>
      <c r="X10" s="20"/>
      <c r="Y10" s="20"/>
      <c r="Z10" s="20"/>
      <c r="AA10" s="20"/>
      <c r="AB10" s="20"/>
      <c r="AD10" s="21"/>
      <c r="AE10" s="21"/>
      <c r="AF10" s="21"/>
      <c r="AG10" s="21"/>
      <c r="AH10" s="21"/>
      <c r="AI10" s="21"/>
      <c r="AJ10" s="20"/>
      <c r="AL10" s="21"/>
      <c r="AM10" s="21"/>
      <c r="AN10" s="21"/>
      <c r="AO10" s="21"/>
      <c r="AP10" s="21"/>
      <c r="AQ10" s="21"/>
      <c r="AR10" s="20"/>
      <c r="AT10" s="21"/>
      <c r="AU10" s="21"/>
      <c r="AV10" s="21"/>
      <c r="AW10" s="21"/>
      <c r="AX10" s="21"/>
      <c r="AY10" s="21"/>
      <c r="BA10" s="25"/>
      <c r="BB10" s="21"/>
      <c r="BC10" s="21"/>
      <c r="BD10" s="21"/>
      <c r="BE10" s="21"/>
      <c r="BF10" s="21"/>
      <c r="BG10" s="21"/>
    </row>
    <row r="11" spans="2:59" ht="15" thickBot="1" x14ac:dyDescent="0.35">
      <c r="B11" s="1" t="s">
        <v>0</v>
      </c>
      <c r="C11" s="1"/>
      <c r="D11" s="1"/>
      <c r="E11" s="1"/>
      <c r="F11" s="1"/>
      <c r="H11" s="1" t="s">
        <v>0</v>
      </c>
      <c r="I11" s="1"/>
      <c r="J11" s="1"/>
      <c r="K11" s="1"/>
      <c r="M11" s="1" t="s">
        <v>0</v>
      </c>
      <c r="N11" s="1"/>
      <c r="O11" s="1"/>
      <c r="P11" s="1"/>
      <c r="R11" s="1" t="s">
        <v>0</v>
      </c>
      <c r="S11" s="1"/>
      <c r="T11" s="1"/>
      <c r="U11" s="1"/>
      <c r="W11" s="29" t="s">
        <v>0</v>
      </c>
      <c r="X11" s="29"/>
      <c r="Y11" s="29"/>
      <c r="Z11" s="29"/>
      <c r="AA11" s="29"/>
      <c r="AB11" s="38" t="s">
        <v>272</v>
      </c>
      <c r="AE11" s="29" t="s">
        <v>276</v>
      </c>
      <c r="AF11" s="29"/>
      <c r="AG11" s="29"/>
      <c r="AH11" s="29"/>
      <c r="AI11" s="29"/>
      <c r="AJ11" s="38" t="s">
        <v>272</v>
      </c>
      <c r="AM11" s="29" t="s">
        <v>282</v>
      </c>
      <c r="AN11" s="29"/>
      <c r="AO11" s="29"/>
      <c r="AP11" s="29"/>
      <c r="AQ11" s="29"/>
      <c r="AR11" s="39" t="s">
        <v>272</v>
      </c>
      <c r="AU11" s="29" t="s">
        <v>291</v>
      </c>
      <c r="AV11" s="29"/>
      <c r="AW11" s="29"/>
      <c r="AX11" s="29"/>
      <c r="AY11" s="29"/>
      <c r="BA11" s="142" t="s">
        <v>321</v>
      </c>
      <c r="BB11" s="143"/>
      <c r="BC11" s="78" t="s">
        <v>322</v>
      </c>
      <c r="BD11" s="79" t="s">
        <v>2</v>
      </c>
      <c r="BE11" s="79" t="s">
        <v>3</v>
      </c>
      <c r="BF11" s="79" t="s">
        <v>4</v>
      </c>
      <c r="BG11" s="80" t="s">
        <v>13</v>
      </c>
    </row>
    <row r="12" spans="2:59" x14ac:dyDescent="0.3">
      <c r="B12" s="22"/>
      <c r="C12" s="22">
        <v>2013</v>
      </c>
      <c r="D12" s="22">
        <v>2014</v>
      </c>
      <c r="E12" s="22">
        <v>2015</v>
      </c>
      <c r="F12" s="22" t="s">
        <v>13</v>
      </c>
      <c r="H12" s="141">
        <v>2013</v>
      </c>
      <c r="I12" s="141"/>
      <c r="J12" s="141"/>
      <c r="K12" s="141"/>
      <c r="M12" s="141">
        <v>2014</v>
      </c>
      <c r="N12" s="141"/>
      <c r="O12" s="141"/>
      <c r="P12" s="141"/>
      <c r="R12" s="141">
        <v>2015</v>
      </c>
      <c r="S12" s="141"/>
      <c r="T12" s="141"/>
      <c r="U12" s="141"/>
      <c r="W12" s="141">
        <v>2016</v>
      </c>
      <c r="X12" s="141"/>
      <c r="Y12" s="141"/>
      <c r="Z12" s="141"/>
      <c r="AA12" s="141"/>
      <c r="AB12" s="42" t="s">
        <v>274</v>
      </c>
      <c r="AD12" s="29"/>
      <c r="AE12" s="141">
        <v>2016</v>
      </c>
      <c r="AF12" s="141"/>
      <c r="AG12" s="141"/>
      <c r="AH12" s="141"/>
      <c r="AI12" s="141"/>
      <c r="AJ12" s="42" t="s">
        <v>274</v>
      </c>
      <c r="AL12" s="29"/>
      <c r="AM12" s="141">
        <v>2016</v>
      </c>
      <c r="AN12" s="141"/>
      <c r="AO12" s="141"/>
      <c r="AP12" s="141"/>
      <c r="AQ12" s="141"/>
      <c r="AR12" s="42" t="s">
        <v>274</v>
      </c>
      <c r="AT12" s="29"/>
      <c r="AU12" s="141">
        <v>2016</v>
      </c>
      <c r="AV12" s="141"/>
      <c r="AW12" s="141"/>
      <c r="AX12" s="141"/>
      <c r="AY12" s="141"/>
      <c r="BA12" s="133" t="s">
        <v>310</v>
      </c>
      <c r="BB12" s="134"/>
      <c r="BC12" s="81">
        <v>45229.642461805568</v>
      </c>
      <c r="BD12" s="82">
        <v>16004.998584412335</v>
      </c>
      <c r="BE12" s="82">
        <v>54725.390249488752</v>
      </c>
      <c r="BF12" s="82">
        <v>541.05394723370205</v>
      </c>
      <c r="BG12" s="83">
        <v>5883.31517381306</v>
      </c>
    </row>
    <row r="13" spans="2:59" x14ac:dyDescent="0.3">
      <c r="B13" s="2" t="s">
        <v>125</v>
      </c>
      <c r="C13" s="2"/>
      <c r="D13" s="2"/>
      <c r="E13" s="4"/>
      <c r="F13" s="2"/>
      <c r="H13" s="3" t="s">
        <v>265</v>
      </c>
      <c r="I13" s="3" t="s">
        <v>266</v>
      </c>
      <c r="J13" s="3" t="s">
        <v>267</v>
      </c>
      <c r="K13" s="3" t="s">
        <v>268</v>
      </c>
      <c r="M13" s="3" t="s">
        <v>265</v>
      </c>
      <c r="N13" s="3" t="s">
        <v>266</v>
      </c>
      <c r="O13" s="3" t="s">
        <v>267</v>
      </c>
      <c r="P13" s="3" t="s">
        <v>268</v>
      </c>
      <c r="R13" s="3" t="s">
        <v>265</v>
      </c>
      <c r="S13" s="3" t="s">
        <v>266</v>
      </c>
      <c r="T13" s="3" t="s">
        <v>267</v>
      </c>
      <c r="U13" s="3" t="s">
        <v>268</v>
      </c>
      <c r="W13" s="3" t="s">
        <v>265</v>
      </c>
      <c r="X13" s="3" t="s">
        <v>266</v>
      </c>
      <c r="Y13" s="3" t="s">
        <v>267</v>
      </c>
      <c r="Z13" s="3" t="s">
        <v>268</v>
      </c>
      <c r="AA13" s="41" t="s">
        <v>13</v>
      </c>
      <c r="AB13" s="43" t="s">
        <v>275</v>
      </c>
      <c r="AD13" s="34" t="s">
        <v>125</v>
      </c>
      <c r="AE13" s="3" t="s">
        <v>265</v>
      </c>
      <c r="AF13" s="3" t="s">
        <v>266</v>
      </c>
      <c r="AG13" s="3" t="s">
        <v>267</v>
      </c>
      <c r="AH13" s="3" t="s">
        <v>268</v>
      </c>
      <c r="AI13" s="41" t="s">
        <v>13</v>
      </c>
      <c r="AJ13" s="43" t="s">
        <v>275</v>
      </c>
      <c r="AL13" s="34" t="s">
        <v>125</v>
      </c>
      <c r="AM13" s="3" t="s">
        <v>265</v>
      </c>
      <c r="AN13" s="3" t="s">
        <v>266</v>
      </c>
      <c r="AO13" s="3" t="s">
        <v>267</v>
      </c>
      <c r="AP13" s="3" t="s">
        <v>268</v>
      </c>
      <c r="AQ13" s="41" t="s">
        <v>13</v>
      </c>
      <c r="AR13" s="43" t="s">
        <v>275</v>
      </c>
      <c r="AT13" s="34" t="s">
        <v>125</v>
      </c>
      <c r="AU13" s="3" t="s">
        <v>265</v>
      </c>
      <c r="AV13" s="3" t="s">
        <v>266</v>
      </c>
      <c r="AW13" s="3" t="s">
        <v>267</v>
      </c>
      <c r="AX13" s="3" t="s">
        <v>268</v>
      </c>
      <c r="AY13" s="41" t="s">
        <v>13</v>
      </c>
      <c r="BA13" s="137" t="s">
        <v>310</v>
      </c>
      <c r="BB13" s="138"/>
      <c r="BC13" s="84">
        <v>6.4064873001041667</v>
      </c>
      <c r="BD13" s="85">
        <v>2.1247905656711996</v>
      </c>
      <c r="BE13" s="85">
        <v>6.8034274028629858</v>
      </c>
      <c r="BF13" s="85">
        <v>0.49911407015875187</v>
      </c>
      <c r="BG13" s="86">
        <v>1.082446853130508</v>
      </c>
    </row>
    <row r="14" spans="2:59" x14ac:dyDescent="0.3">
      <c r="B14" s="5" t="s">
        <v>126</v>
      </c>
      <c r="C14" s="6">
        <v>66882846.50146962</v>
      </c>
      <c r="D14" s="6">
        <v>66501146.482903913</v>
      </c>
      <c r="E14" s="6">
        <v>58374209.64449358</v>
      </c>
      <c r="F14" s="6">
        <v>36226113.848883919</v>
      </c>
      <c r="H14" s="7">
        <v>9158902.2942900024</v>
      </c>
      <c r="I14" s="7">
        <v>30696866.582724988</v>
      </c>
      <c r="J14" s="7">
        <v>10210464.464620046</v>
      </c>
      <c r="K14" s="7">
        <v>16816613.159834586</v>
      </c>
      <c r="M14" s="7">
        <v>10204963.774584005</v>
      </c>
      <c r="N14" s="7">
        <v>27731467.372391015</v>
      </c>
      <c r="O14" s="7">
        <v>7399550.1963359993</v>
      </c>
      <c r="P14" s="7">
        <v>21165165.13959289</v>
      </c>
      <c r="R14" s="7">
        <v>5265173.1927990001</v>
      </c>
      <c r="S14" s="7">
        <v>20942808.308192369</v>
      </c>
      <c r="T14" s="7">
        <v>8795389.0627129991</v>
      </c>
      <c r="U14" s="7">
        <v>23370839.080789216</v>
      </c>
      <c r="W14" s="36">
        <v>2974229.9497608603</v>
      </c>
      <c r="X14" s="36">
        <v>16833557.585453019</v>
      </c>
      <c r="Y14" s="36">
        <v>5199442.423166384</v>
      </c>
      <c r="Z14" s="36">
        <v>11218883.890503662</v>
      </c>
      <c r="AA14" s="35">
        <v>36226113.848883919</v>
      </c>
      <c r="AB14" s="44">
        <f>AA14/AA$14</f>
        <v>1</v>
      </c>
      <c r="AD14" s="27" t="s">
        <v>126</v>
      </c>
      <c r="AE14" s="33">
        <v>3448835.7866165</v>
      </c>
      <c r="AF14" s="33">
        <v>14362136.660523798</v>
      </c>
      <c r="AG14" s="33">
        <v>25190109.7468905</v>
      </c>
      <c r="AH14" s="33">
        <v>2755791.4951900016</v>
      </c>
      <c r="AI14" s="31">
        <v>45756873.689220808</v>
      </c>
      <c r="AJ14" s="44">
        <f>AI14/AI$14</f>
        <v>1</v>
      </c>
      <c r="AL14" s="27" t="s">
        <v>126</v>
      </c>
      <c r="AM14" s="33">
        <v>3007.3190000000004</v>
      </c>
      <c r="AN14" s="33">
        <v>15780.837000000014</v>
      </c>
      <c r="AO14" s="33">
        <v>5018.547999999998</v>
      </c>
      <c r="AP14" s="33">
        <v>4739.8029999999917</v>
      </c>
      <c r="AQ14" s="31">
        <v>28546.507000000009</v>
      </c>
      <c r="AR14" s="44">
        <f>AQ14/AQ$14</f>
        <v>1</v>
      </c>
      <c r="AT14" s="27" t="s">
        <v>126</v>
      </c>
      <c r="AU14" s="46">
        <f>AM14/W5</f>
        <v>17.283442528735634</v>
      </c>
      <c r="AV14" s="46">
        <f t="shared" ref="AV14:AY14" si="5">AN14/X5</f>
        <v>3.0624562390840313</v>
      </c>
      <c r="AW14" s="46">
        <f t="shared" si="5"/>
        <v>14.297857549857545</v>
      </c>
      <c r="AX14" s="46">
        <f t="shared" si="5"/>
        <v>0.53250230311200897</v>
      </c>
      <c r="AY14" s="47">
        <f t="shared" si="5"/>
        <v>1.9580565882433643</v>
      </c>
      <c r="BA14" s="137" t="s">
        <v>312</v>
      </c>
      <c r="BB14" s="138"/>
      <c r="BC14" s="87">
        <v>263.23177594722222</v>
      </c>
      <c r="BD14" s="88">
        <v>2103.0334358391196</v>
      </c>
      <c r="BE14" s="88">
        <v>1625.6183402919223</v>
      </c>
      <c r="BF14" s="88">
        <v>95.526731305072914</v>
      </c>
      <c r="BG14" s="89">
        <v>132.0875520398576</v>
      </c>
    </row>
    <row r="15" spans="2:59" ht="15" thickBot="1" x14ac:dyDescent="0.35">
      <c r="B15" s="5" t="s">
        <v>127</v>
      </c>
      <c r="C15" s="6">
        <v>39840320.962953985</v>
      </c>
      <c r="D15" s="6">
        <v>46132082.573083162</v>
      </c>
      <c r="E15" s="6">
        <v>35161208.654118031</v>
      </c>
      <c r="F15" s="6">
        <v>35561113.522271357</v>
      </c>
      <c r="H15" s="7">
        <v>1527777.4005700005</v>
      </c>
      <c r="I15" s="7">
        <v>22653682.059980989</v>
      </c>
      <c r="J15" s="7">
        <v>9694047.0442089997</v>
      </c>
      <c r="K15" s="7">
        <v>5964814.4581939951</v>
      </c>
      <c r="M15" s="7">
        <v>2489039.3297099997</v>
      </c>
      <c r="N15" s="7">
        <v>24609054.687868152</v>
      </c>
      <c r="O15" s="7">
        <v>11624263.225580003</v>
      </c>
      <c r="P15" s="7">
        <v>7409725.3299249988</v>
      </c>
      <c r="R15" s="7">
        <v>1433069.3879199999</v>
      </c>
      <c r="S15" s="7">
        <v>16421326.840303009</v>
      </c>
      <c r="T15" s="7">
        <v>10478345.352293998</v>
      </c>
      <c r="U15" s="7">
        <v>6828467.0736010242</v>
      </c>
      <c r="W15" s="36">
        <v>1295350.1207938325</v>
      </c>
      <c r="X15" s="36">
        <v>16853014.783754237</v>
      </c>
      <c r="Y15" s="36">
        <v>8934883.959627429</v>
      </c>
      <c r="Z15" s="36">
        <v>8477864.6580958609</v>
      </c>
      <c r="AA15" s="35">
        <v>35561113.522271357</v>
      </c>
      <c r="AB15" s="44">
        <f>AA15/AA$15</f>
        <v>1</v>
      </c>
      <c r="AD15" s="27" t="s">
        <v>127</v>
      </c>
      <c r="AE15" s="33">
        <v>78853.828500000003</v>
      </c>
      <c r="AF15" s="33">
        <v>2877588.9829728208</v>
      </c>
      <c r="AG15" s="33">
        <v>-28824.783750000002</v>
      </c>
      <c r="AH15" s="33">
        <v>2880792.0912120393</v>
      </c>
      <c r="AI15" s="31">
        <v>5808410.1189348605</v>
      </c>
      <c r="AJ15" s="44">
        <f>AI15/AI$15</f>
        <v>1</v>
      </c>
      <c r="AL15" s="27" t="s">
        <v>127</v>
      </c>
      <c r="AM15" s="33">
        <v>1412.7483424300001</v>
      </c>
      <c r="AN15" s="33">
        <v>19414.28763020004</v>
      </c>
      <c r="AO15" s="33">
        <v>12585.880999999999</v>
      </c>
      <c r="AP15" s="33">
        <v>5314.9478399999953</v>
      </c>
      <c r="AQ15" s="31">
        <v>38727.864812630032</v>
      </c>
      <c r="AR15" s="44">
        <f>AQ15/AQ$15</f>
        <v>1</v>
      </c>
      <c r="AT15" s="27" t="s">
        <v>127</v>
      </c>
      <c r="AU15" s="46">
        <f t="shared" ref="AU15:AY15" si="6">AM15/W6</f>
        <v>9.7430920167586219</v>
      </c>
      <c r="AV15" s="46">
        <f t="shared" si="6"/>
        <v>7.6404122905155614</v>
      </c>
      <c r="AW15" s="46">
        <f t="shared" si="6"/>
        <v>54.01665665236051</v>
      </c>
      <c r="AX15" s="46">
        <f t="shared" si="6"/>
        <v>1.4001443203371957</v>
      </c>
      <c r="AY15" s="47">
        <f t="shared" si="6"/>
        <v>5.76736631610276</v>
      </c>
      <c r="BA15" s="139" t="s">
        <v>320</v>
      </c>
      <c r="BB15" s="140"/>
      <c r="BC15" s="90">
        <v>5237.5270088353918</v>
      </c>
      <c r="BD15" s="91">
        <v>1964.6755612741847</v>
      </c>
      <c r="BE15" s="91">
        <v>5955.0409127818912</v>
      </c>
      <c r="BF15" s="91">
        <v>1122.7511491516721</v>
      </c>
      <c r="BG15" s="92">
        <v>1460.8578166811203</v>
      </c>
    </row>
    <row r="16" spans="2:59" x14ac:dyDescent="0.3">
      <c r="B16" s="5" t="s">
        <v>128</v>
      </c>
      <c r="C16" s="6">
        <v>9193945.8399999999</v>
      </c>
      <c r="D16" s="6">
        <v>13354022.407999996</v>
      </c>
      <c r="E16" s="6">
        <v>12662664.709999999</v>
      </c>
      <c r="F16" s="6">
        <v>14534804.578100022</v>
      </c>
      <c r="H16" s="7">
        <v>304487.74</v>
      </c>
      <c r="I16" s="7">
        <v>1145160.3699999999</v>
      </c>
      <c r="J16" s="7">
        <v>6228107.2600000007</v>
      </c>
      <c r="K16" s="7">
        <v>1516190.47</v>
      </c>
      <c r="M16" s="7">
        <v>965788</v>
      </c>
      <c r="N16" s="7">
        <v>2214848.6199999996</v>
      </c>
      <c r="O16" s="7">
        <v>5279225.6599999992</v>
      </c>
      <c r="P16" s="7">
        <v>4894160.1279999968</v>
      </c>
      <c r="R16" s="7">
        <v>310572.7</v>
      </c>
      <c r="S16" s="7">
        <v>2226535.11</v>
      </c>
      <c r="T16" s="7">
        <v>3105932</v>
      </c>
      <c r="U16" s="7">
        <v>7019624.8999999985</v>
      </c>
      <c r="W16" s="36">
        <v>1022113</v>
      </c>
      <c r="X16" s="36">
        <v>1145729.7203999998</v>
      </c>
      <c r="Y16" s="36">
        <v>2441216.0389999999</v>
      </c>
      <c r="Z16" s="36">
        <v>9925745.8187000211</v>
      </c>
      <c r="AA16" s="35">
        <v>14534804.578100022</v>
      </c>
      <c r="AB16" s="44">
        <f>AA16/AA$16</f>
        <v>1</v>
      </c>
      <c r="AD16" s="27" t="s">
        <v>128</v>
      </c>
      <c r="AE16" s="33">
        <v>5825484</v>
      </c>
      <c r="AF16" s="33">
        <v>6149746.8693549596</v>
      </c>
      <c r="AG16" s="33">
        <v>16193403.698105667</v>
      </c>
      <c r="AH16" s="33">
        <v>12415149.90067395</v>
      </c>
      <c r="AI16" s="31">
        <v>40583784.468134575</v>
      </c>
      <c r="AJ16" s="44">
        <f>AI16/AI$16</f>
        <v>1</v>
      </c>
      <c r="AL16" s="27" t="s">
        <v>128</v>
      </c>
      <c r="AM16" s="33">
        <v>0</v>
      </c>
      <c r="AN16" s="33">
        <v>0</v>
      </c>
      <c r="AO16" s="33">
        <v>0</v>
      </c>
      <c r="AP16" s="33">
        <v>2454.0424419000028</v>
      </c>
      <c r="AQ16" s="31">
        <v>2454.0424419000028</v>
      </c>
      <c r="AR16" s="44">
        <f>AQ16/AQ$16</f>
        <v>1</v>
      </c>
      <c r="AT16" s="27" t="s">
        <v>128</v>
      </c>
      <c r="AU16" s="46">
        <f t="shared" ref="AU16:AY16" si="7">AM16/W7</f>
        <v>0</v>
      </c>
      <c r="AV16" s="46">
        <f t="shared" si="7"/>
        <v>0</v>
      </c>
      <c r="AW16" s="46">
        <f t="shared" si="7"/>
        <v>0</v>
      </c>
      <c r="AX16" s="46">
        <f t="shared" si="7"/>
        <v>0.33424713183056426</v>
      </c>
      <c r="AY16" s="47">
        <f t="shared" si="7"/>
        <v>0.32400877236598929</v>
      </c>
    </row>
    <row r="17" spans="2:51" x14ac:dyDescent="0.3">
      <c r="B17" s="5" t="s">
        <v>129</v>
      </c>
      <c r="C17" s="6">
        <v>9490754.6299999952</v>
      </c>
      <c r="D17" s="6">
        <v>8871523.8747000005</v>
      </c>
      <c r="E17" s="6">
        <v>10623051.43</v>
      </c>
      <c r="F17" s="6">
        <v>7116114.8449999997</v>
      </c>
      <c r="H17" s="7">
        <v>10710</v>
      </c>
      <c r="I17" s="7">
        <v>7720693.4499999955</v>
      </c>
      <c r="J17" s="7">
        <v>223540.18000000002</v>
      </c>
      <c r="K17" s="7">
        <v>1535811</v>
      </c>
      <c r="M17" s="7">
        <v>32564.89</v>
      </c>
      <c r="N17" s="7">
        <v>6854046.2747000009</v>
      </c>
      <c r="O17" s="7">
        <v>986920.71</v>
      </c>
      <c r="P17" s="7">
        <v>997992</v>
      </c>
      <c r="R17" s="7"/>
      <c r="S17" s="7">
        <v>4345345.9800000004</v>
      </c>
      <c r="T17" s="7">
        <v>228826.45</v>
      </c>
      <c r="U17" s="7">
        <v>6048879</v>
      </c>
      <c r="W17" s="36"/>
      <c r="X17" s="36">
        <v>3887623.1449999996</v>
      </c>
      <c r="Y17" s="36">
        <v>100046.7</v>
      </c>
      <c r="Z17" s="36">
        <v>3128445</v>
      </c>
      <c r="AA17" s="35">
        <v>7116114.8449999997</v>
      </c>
      <c r="AB17" s="44">
        <f>AA17/AA$17</f>
        <v>1</v>
      </c>
      <c r="AD17" s="27" t="s">
        <v>129</v>
      </c>
      <c r="AE17" s="33"/>
      <c r="AF17" s="33">
        <v>6960215.3248138912</v>
      </c>
      <c r="AG17" s="33">
        <v>0</v>
      </c>
      <c r="AH17" s="33">
        <v>1008214.1001780883</v>
      </c>
      <c r="AI17" s="31">
        <v>7968429.4249919793</v>
      </c>
      <c r="AJ17" s="44">
        <f>AI17/AI$17</f>
        <v>1</v>
      </c>
      <c r="AL17" s="27" t="s">
        <v>129</v>
      </c>
      <c r="AM17" s="33"/>
      <c r="AN17" s="33">
        <v>3222.1978807499995</v>
      </c>
      <c r="AO17" s="33">
        <v>61.470001119999999</v>
      </c>
      <c r="AP17" s="33">
        <v>746.14138343999969</v>
      </c>
      <c r="AQ17" s="31">
        <v>4029.8092653099989</v>
      </c>
      <c r="AR17" s="44">
        <f>AQ17/AQ$17</f>
        <v>1</v>
      </c>
      <c r="AT17" s="27" t="s">
        <v>129</v>
      </c>
      <c r="AU17" s="46"/>
      <c r="AV17" s="46">
        <f t="shared" ref="AV17:AY17" si="8">AN17/X8</f>
        <v>23.868132449999997</v>
      </c>
      <c r="AW17" s="46">
        <f t="shared" si="8"/>
        <v>61.470001119999999</v>
      </c>
      <c r="AX17" s="46">
        <f t="shared" si="8"/>
        <v>0.57706216816705314</v>
      </c>
      <c r="AY17" s="47">
        <f t="shared" si="8"/>
        <v>2.8200204795731274</v>
      </c>
    </row>
    <row r="18" spans="2:51" x14ac:dyDescent="0.3">
      <c r="B18" s="8" t="s">
        <v>13</v>
      </c>
      <c r="C18" s="9">
        <v>125407867.9344236</v>
      </c>
      <c r="D18" s="9">
        <v>134858775.33868706</v>
      </c>
      <c r="E18" s="9">
        <v>116821134.4386116</v>
      </c>
      <c r="F18" s="9">
        <v>93438146.794255301</v>
      </c>
      <c r="H18" s="9">
        <v>11001877.434860004</v>
      </c>
      <c r="I18" s="9">
        <v>62216402.46270597</v>
      </c>
      <c r="J18" s="9">
        <v>26356158.948829047</v>
      </c>
      <c r="K18" s="9">
        <v>25833429.08802858</v>
      </c>
      <c r="M18" s="9">
        <v>13692355.994294005</v>
      </c>
      <c r="N18" s="9">
        <v>61409416.954959162</v>
      </c>
      <c r="O18" s="9">
        <v>25289959.791916002</v>
      </c>
      <c r="P18" s="9">
        <v>34467042.597517885</v>
      </c>
      <c r="R18" s="9">
        <v>7008815.2807189999</v>
      </c>
      <c r="S18" s="9">
        <v>43936016.23849538</v>
      </c>
      <c r="T18" s="9">
        <v>22608492.865006994</v>
      </c>
      <c r="U18" s="9">
        <v>43267810.054390237</v>
      </c>
      <c r="W18" s="37">
        <v>5291693.0705546923</v>
      </c>
      <c r="X18" s="37">
        <v>38719925.234607249</v>
      </c>
      <c r="Y18" s="37">
        <v>16675589.121793814</v>
      </c>
      <c r="Z18" s="37">
        <v>32750939.367299542</v>
      </c>
      <c r="AA18" s="37">
        <v>93438146.794255301</v>
      </c>
      <c r="AB18" s="45">
        <f>AA18/AA$18</f>
        <v>1</v>
      </c>
      <c r="AD18" s="26" t="s">
        <v>13</v>
      </c>
      <c r="AE18" s="30">
        <v>9353173.6151164994</v>
      </c>
      <c r="AF18" s="30">
        <v>30349687.837665468</v>
      </c>
      <c r="AG18" s="30">
        <v>41354688.661246166</v>
      </c>
      <c r="AH18" s="30">
        <v>19059947.587254081</v>
      </c>
      <c r="AI18" s="30">
        <v>100117497.70128222</v>
      </c>
      <c r="AJ18" s="45">
        <f>AI18/AI$18</f>
        <v>1</v>
      </c>
      <c r="AL18" s="26" t="s">
        <v>5</v>
      </c>
      <c r="AM18" s="30">
        <v>4420.0673424300003</v>
      </c>
      <c r="AN18" s="30">
        <v>38417.322510950049</v>
      </c>
      <c r="AO18" s="30">
        <v>17665.899001119997</v>
      </c>
      <c r="AP18" s="30">
        <v>13254.934665339988</v>
      </c>
      <c r="AQ18" s="30">
        <v>73758.223519840045</v>
      </c>
      <c r="AR18" s="45">
        <f>AQ18/AQ$18</f>
        <v>1</v>
      </c>
      <c r="AT18" s="26" t="s">
        <v>5</v>
      </c>
      <c r="AU18" s="48">
        <f t="shared" ref="AU18:AY18" si="9">AM18/W9</f>
        <v>13.475815068384147</v>
      </c>
      <c r="AV18" s="48">
        <f t="shared" si="9"/>
        <v>4.796768948801355</v>
      </c>
      <c r="AW18" s="48">
        <f t="shared" si="9"/>
        <v>28.130412422165598</v>
      </c>
      <c r="AX18" s="48">
        <f t="shared" si="9"/>
        <v>0.62136389768141698</v>
      </c>
      <c r="AY18" s="48">
        <f t="shared" si="9"/>
        <v>2.4345058428174422</v>
      </c>
    </row>
    <row r="19" spans="2:51" s="21" customFormat="1" x14ac:dyDescent="0.3">
      <c r="B19" s="19"/>
      <c r="C19" s="23"/>
      <c r="D19"/>
      <c r="E19" s="23"/>
      <c r="F19" s="23"/>
      <c r="H19"/>
      <c r="I19"/>
      <c r="J19"/>
      <c r="K19"/>
      <c r="M19"/>
      <c r="N19"/>
      <c r="O19"/>
      <c r="P19"/>
      <c r="R19"/>
      <c r="S19"/>
      <c r="T19"/>
      <c r="U19"/>
      <c r="W19" s="20"/>
      <c r="X19" s="20"/>
      <c r="Y19" s="20"/>
      <c r="Z19" s="20"/>
      <c r="AA19" s="20"/>
      <c r="AB19" s="20"/>
      <c r="AJ19" s="20"/>
      <c r="AR19" s="20"/>
    </row>
    <row r="20" spans="2:51" s="21" customFormat="1" x14ac:dyDescent="0.3">
      <c r="B20" s="19"/>
      <c r="C20" s="23"/>
      <c r="D20"/>
      <c r="E20" s="23"/>
      <c r="F20" s="23"/>
      <c r="H20"/>
      <c r="I20"/>
      <c r="J20"/>
      <c r="K20"/>
      <c r="M20"/>
      <c r="N20"/>
      <c r="O20"/>
      <c r="P20"/>
      <c r="R20"/>
      <c r="S20"/>
      <c r="T20"/>
      <c r="U20"/>
      <c r="W20" s="20"/>
      <c r="X20" s="20"/>
      <c r="Y20" s="20"/>
      <c r="Z20" s="20"/>
      <c r="AA20" s="20"/>
      <c r="AB20" s="20"/>
      <c r="AJ20" s="20"/>
      <c r="AM20" s="29" t="s">
        <v>283</v>
      </c>
      <c r="AN20" s="29"/>
      <c r="AO20" s="29"/>
      <c r="AP20" s="29"/>
      <c r="AQ20" s="29"/>
      <c r="AR20" s="39" t="s">
        <v>272</v>
      </c>
      <c r="AU20" s="29" t="s">
        <v>292</v>
      </c>
      <c r="AV20" s="29"/>
      <c r="AW20" s="29"/>
      <c r="AX20" s="29"/>
      <c r="AY20" s="29"/>
    </row>
    <row r="21" spans="2:51" x14ac:dyDescent="0.3">
      <c r="W21" s="20"/>
      <c r="X21" s="20"/>
      <c r="Y21" s="20"/>
      <c r="Z21" s="20"/>
      <c r="AA21" s="20"/>
      <c r="AB21" s="20"/>
      <c r="AD21" s="21"/>
      <c r="AE21" s="21"/>
      <c r="AF21" s="21"/>
      <c r="AG21" s="21"/>
      <c r="AH21" s="21"/>
      <c r="AI21" s="21"/>
      <c r="AJ21" s="20"/>
      <c r="AL21" s="29"/>
      <c r="AM21" s="141">
        <v>2016</v>
      </c>
      <c r="AN21" s="141"/>
      <c r="AO21" s="141"/>
      <c r="AP21" s="141"/>
      <c r="AQ21" s="141"/>
      <c r="AR21" s="42" t="s">
        <v>274</v>
      </c>
      <c r="AT21" s="29"/>
      <c r="AU21" s="141">
        <v>2016</v>
      </c>
      <c r="AV21" s="141"/>
      <c r="AW21" s="141"/>
      <c r="AX21" s="141"/>
      <c r="AY21" s="141"/>
    </row>
    <row r="22" spans="2:51" x14ac:dyDescent="0.3">
      <c r="B22" s="1" t="s">
        <v>262</v>
      </c>
      <c r="C22" s="1"/>
      <c r="D22" s="1"/>
      <c r="E22" s="1"/>
      <c r="F22" s="1"/>
      <c r="H22" s="1" t="s">
        <v>262</v>
      </c>
      <c r="I22" s="1"/>
      <c r="J22" s="1"/>
      <c r="K22" s="1"/>
      <c r="M22" s="1" t="s">
        <v>262</v>
      </c>
      <c r="N22" s="1"/>
      <c r="O22" s="1"/>
      <c r="P22" s="1"/>
      <c r="R22" s="29" t="s">
        <v>0</v>
      </c>
      <c r="S22" s="1"/>
      <c r="T22" s="1"/>
      <c r="U22" s="1"/>
      <c r="W22" s="29" t="s">
        <v>0</v>
      </c>
      <c r="X22" s="29"/>
      <c r="Y22" s="29"/>
      <c r="Z22" s="29"/>
      <c r="AA22" s="29"/>
      <c r="AB22" s="38" t="s">
        <v>272</v>
      </c>
      <c r="AE22" s="29" t="s">
        <v>277</v>
      </c>
      <c r="AF22" s="29"/>
      <c r="AG22" s="29"/>
      <c r="AH22" s="29"/>
      <c r="AI22" s="29"/>
      <c r="AJ22" s="38" t="s">
        <v>272</v>
      </c>
      <c r="AL22" s="34" t="s">
        <v>125</v>
      </c>
      <c r="AM22" s="3" t="s">
        <v>265</v>
      </c>
      <c r="AN22" s="3" t="s">
        <v>266</v>
      </c>
      <c r="AO22" s="3" t="s">
        <v>267</v>
      </c>
      <c r="AP22" s="3" t="s">
        <v>268</v>
      </c>
      <c r="AQ22" s="41" t="s">
        <v>13</v>
      </c>
      <c r="AR22" s="43" t="s">
        <v>275</v>
      </c>
      <c r="AT22" s="34" t="s">
        <v>125</v>
      </c>
      <c r="AU22" s="3" t="s">
        <v>265</v>
      </c>
      <c r="AV22" s="3" t="s">
        <v>266</v>
      </c>
      <c r="AW22" s="3" t="s">
        <v>267</v>
      </c>
      <c r="AX22" s="3" t="s">
        <v>268</v>
      </c>
      <c r="AY22" s="41" t="s">
        <v>13</v>
      </c>
    </row>
    <row r="23" spans="2:51" x14ac:dyDescent="0.3">
      <c r="B23" s="22"/>
      <c r="C23" s="22">
        <v>2013</v>
      </c>
      <c r="D23" s="22">
        <v>2014</v>
      </c>
      <c r="E23" s="22">
        <v>2015</v>
      </c>
      <c r="F23" s="22" t="s">
        <v>13</v>
      </c>
      <c r="H23" s="141">
        <v>2013</v>
      </c>
      <c r="I23" s="141"/>
      <c r="J23" s="141"/>
      <c r="K23" s="141"/>
      <c r="M23" s="141">
        <v>2014</v>
      </c>
      <c r="N23" s="141"/>
      <c r="O23" s="141"/>
      <c r="P23" s="141"/>
      <c r="R23" s="141">
        <v>2015</v>
      </c>
      <c r="S23" s="141"/>
      <c r="T23" s="141"/>
      <c r="U23" s="141"/>
      <c r="W23" s="141">
        <v>2016</v>
      </c>
      <c r="X23" s="141"/>
      <c r="Y23" s="141"/>
      <c r="Z23" s="141"/>
      <c r="AA23" s="141"/>
      <c r="AB23" s="42" t="s">
        <v>274</v>
      </c>
      <c r="AD23" s="29"/>
      <c r="AE23" s="141">
        <v>2016</v>
      </c>
      <c r="AF23" s="141"/>
      <c r="AG23" s="141"/>
      <c r="AH23" s="141"/>
      <c r="AI23" s="141"/>
      <c r="AJ23" s="42" t="s">
        <v>274</v>
      </c>
      <c r="AL23" s="27" t="s">
        <v>126</v>
      </c>
      <c r="AM23" s="33">
        <v>691685.04499999993</v>
      </c>
      <c r="AN23" s="33">
        <v>1657660.4269999999</v>
      </c>
      <c r="AO23" s="33">
        <v>2845165.9149999991</v>
      </c>
      <c r="AP23" s="33">
        <v>1077568.9849999978</v>
      </c>
      <c r="AQ23" s="31">
        <v>6272080.3719999976</v>
      </c>
      <c r="AR23" s="44">
        <f>AQ23/AQ$23</f>
        <v>1</v>
      </c>
      <c r="AT23" s="27" t="s">
        <v>126</v>
      </c>
      <c r="AU23" s="33">
        <f>AM23/W5</f>
        <v>3975.2014080459767</v>
      </c>
      <c r="AV23" s="33">
        <f t="shared" ref="AV23:AY23" si="10">AN23/X5</f>
        <v>321.68841975548224</v>
      </c>
      <c r="AW23" s="33">
        <f t="shared" si="10"/>
        <v>8105.8857977207954</v>
      </c>
      <c r="AX23" s="33">
        <f t="shared" si="10"/>
        <v>121.06156443096256</v>
      </c>
      <c r="AY23" s="31">
        <f t="shared" si="10"/>
        <v>430.21334604568199</v>
      </c>
    </row>
    <row r="24" spans="2:51" x14ac:dyDescent="0.3">
      <c r="B24" s="2" t="s">
        <v>125</v>
      </c>
      <c r="C24" s="2"/>
      <c r="D24" s="2"/>
      <c r="E24" s="4"/>
      <c r="F24" s="2"/>
      <c r="H24" s="3" t="s">
        <v>265</v>
      </c>
      <c r="I24" s="3" t="s">
        <v>266</v>
      </c>
      <c r="J24" s="3" t="s">
        <v>267</v>
      </c>
      <c r="K24" s="3" t="s">
        <v>268</v>
      </c>
      <c r="M24" s="3" t="s">
        <v>265</v>
      </c>
      <c r="N24" s="3" t="s">
        <v>266</v>
      </c>
      <c r="O24" s="3" t="s">
        <v>267</v>
      </c>
      <c r="P24" s="3" t="s">
        <v>268</v>
      </c>
      <c r="R24" s="3" t="s">
        <v>265</v>
      </c>
      <c r="S24" s="3" t="s">
        <v>266</v>
      </c>
      <c r="T24" s="3" t="s">
        <v>267</v>
      </c>
      <c r="U24" s="3" t="s">
        <v>268</v>
      </c>
      <c r="W24" s="3" t="s">
        <v>265</v>
      </c>
      <c r="X24" s="3" t="s">
        <v>266</v>
      </c>
      <c r="Y24" s="3" t="s">
        <v>267</v>
      </c>
      <c r="Z24" s="3" t="s">
        <v>268</v>
      </c>
      <c r="AA24" s="41" t="s">
        <v>13</v>
      </c>
      <c r="AB24" s="43" t="s">
        <v>275</v>
      </c>
      <c r="AD24" s="34" t="s">
        <v>125</v>
      </c>
      <c r="AE24" s="3" t="s">
        <v>265</v>
      </c>
      <c r="AF24" s="3" t="s">
        <v>266</v>
      </c>
      <c r="AG24" s="3" t="s">
        <v>267</v>
      </c>
      <c r="AH24" s="3" t="s">
        <v>268</v>
      </c>
      <c r="AI24" s="41" t="s">
        <v>13</v>
      </c>
      <c r="AJ24" s="43" t="s">
        <v>275</v>
      </c>
      <c r="AL24" s="27" t="s">
        <v>127</v>
      </c>
      <c r="AM24" s="33">
        <v>18594.54</v>
      </c>
      <c r="AN24" s="33">
        <v>402150.90544000018</v>
      </c>
      <c r="AO24" s="33">
        <v>-5266.8180000000002</v>
      </c>
      <c r="AP24" s="33">
        <v>369034.60083272052</v>
      </c>
      <c r="AQ24" s="31">
        <v>784513.22827272071</v>
      </c>
      <c r="AR24" s="44">
        <f>AQ24/AQ$24</f>
        <v>1</v>
      </c>
      <c r="AT24" s="27" t="s">
        <v>127</v>
      </c>
      <c r="AU24" s="33">
        <f t="shared" ref="AU24:AY24" si="11">AM24/W6</f>
        <v>128.23820689655173</v>
      </c>
      <c r="AV24" s="33">
        <f t="shared" si="11"/>
        <v>158.26481914207011</v>
      </c>
      <c r="AW24" s="33">
        <f t="shared" si="11"/>
        <v>-22.604369098712446</v>
      </c>
      <c r="AX24" s="33">
        <f t="shared" si="11"/>
        <v>97.216702010727218</v>
      </c>
      <c r="AY24" s="31">
        <f t="shared" si="11"/>
        <v>116.82996698030092</v>
      </c>
    </row>
    <row r="25" spans="2:51" x14ac:dyDescent="0.3">
      <c r="B25" s="5" t="s">
        <v>126</v>
      </c>
      <c r="C25" s="13">
        <v>465</v>
      </c>
      <c r="D25" s="13">
        <v>421</v>
      </c>
      <c r="E25" s="13">
        <v>383</v>
      </c>
      <c r="F25" s="13">
        <v>223</v>
      </c>
      <c r="H25" s="14">
        <v>71</v>
      </c>
      <c r="I25" s="14">
        <v>257</v>
      </c>
      <c r="J25" s="14">
        <v>56</v>
      </c>
      <c r="K25" s="14">
        <v>81</v>
      </c>
      <c r="M25" s="14">
        <v>64</v>
      </c>
      <c r="N25" s="14">
        <v>221</v>
      </c>
      <c r="O25" s="14">
        <v>56</v>
      </c>
      <c r="P25" s="14">
        <v>80</v>
      </c>
      <c r="R25" s="14">
        <v>47</v>
      </c>
      <c r="S25" s="14">
        <v>199</v>
      </c>
      <c r="T25" s="14">
        <v>68</v>
      </c>
      <c r="U25" s="14">
        <v>69</v>
      </c>
      <c r="W25" s="33">
        <v>24</v>
      </c>
      <c r="X25" s="33">
        <v>115</v>
      </c>
      <c r="Y25" s="33">
        <v>49</v>
      </c>
      <c r="Z25" s="33">
        <v>35</v>
      </c>
      <c r="AA25" s="31">
        <v>223</v>
      </c>
      <c r="AB25" s="44">
        <f>AA25/AA$5</f>
        <v>1.5295973660744908E-2</v>
      </c>
      <c r="AD25" s="27" t="s">
        <v>126</v>
      </c>
      <c r="AE25" s="33">
        <v>164848177.07999998</v>
      </c>
      <c r="AF25" s="33">
        <v>502198317.48962998</v>
      </c>
      <c r="AG25" s="33">
        <v>176375791.55519998</v>
      </c>
      <c r="AH25" s="33">
        <v>9767906.2530000005</v>
      </c>
      <c r="AI25" s="31">
        <v>853190192.37782991</v>
      </c>
      <c r="AJ25" s="44">
        <f>AI25/AI$5</f>
        <v>0.65417106081073584</v>
      </c>
      <c r="AL25" s="27" t="s">
        <v>128</v>
      </c>
      <c r="AM25" s="33">
        <v>1466766.8611428002</v>
      </c>
      <c r="AN25" s="33">
        <v>1121516.7438605095</v>
      </c>
      <c r="AO25" s="33">
        <v>2479801.4343073498</v>
      </c>
      <c r="AP25" s="33">
        <v>1044694.3910164139</v>
      </c>
      <c r="AQ25" s="31">
        <v>6112779.4303270746</v>
      </c>
      <c r="AR25" s="44">
        <f>AQ25/AQ$25</f>
        <v>1</v>
      </c>
      <c r="AT25" s="27" t="s">
        <v>128</v>
      </c>
      <c r="AU25" s="33">
        <f t="shared" ref="AU25:AY25" si="12">AM25/W7</f>
        <v>162974.09568253334</v>
      </c>
      <c r="AV25" s="33">
        <f t="shared" si="12"/>
        <v>6230.6485770028303</v>
      </c>
      <c r="AW25" s="33">
        <f t="shared" si="12"/>
        <v>57669.800797845346</v>
      </c>
      <c r="AX25" s="33">
        <f t="shared" si="12"/>
        <v>142.29016494366849</v>
      </c>
      <c r="AY25" s="31">
        <f t="shared" si="12"/>
        <v>807.07412600040595</v>
      </c>
    </row>
    <row r="26" spans="2:51" x14ac:dyDescent="0.3">
      <c r="B26" s="5" t="s">
        <v>127</v>
      </c>
      <c r="C26" s="13">
        <v>285</v>
      </c>
      <c r="D26" s="13">
        <v>343</v>
      </c>
      <c r="E26" s="13">
        <v>240</v>
      </c>
      <c r="F26" s="13">
        <v>241</v>
      </c>
      <c r="H26" s="14">
        <v>9</v>
      </c>
      <c r="I26" s="14">
        <v>182</v>
      </c>
      <c r="J26" s="14">
        <v>80</v>
      </c>
      <c r="K26" s="14">
        <v>14</v>
      </c>
      <c r="M26" s="14">
        <v>9</v>
      </c>
      <c r="N26" s="14">
        <v>204</v>
      </c>
      <c r="O26" s="14">
        <v>119</v>
      </c>
      <c r="P26" s="14">
        <v>11</v>
      </c>
      <c r="R26" s="14">
        <v>6</v>
      </c>
      <c r="S26" s="14">
        <v>158</v>
      </c>
      <c r="T26" s="14">
        <v>64</v>
      </c>
      <c r="U26" s="14">
        <v>12</v>
      </c>
      <c r="W26" s="33">
        <v>12</v>
      </c>
      <c r="X26" s="33">
        <v>128</v>
      </c>
      <c r="Y26" s="33">
        <v>74</v>
      </c>
      <c r="Z26" s="33">
        <v>27</v>
      </c>
      <c r="AA26" s="31">
        <v>241</v>
      </c>
      <c r="AB26" s="44">
        <f>AA26/AA$6</f>
        <v>3.5889798957557707E-2</v>
      </c>
      <c r="AD26" s="27" t="s">
        <v>127</v>
      </c>
      <c r="AE26" s="33">
        <v>24074047.009800002</v>
      </c>
      <c r="AF26" s="33">
        <v>498279866.72720027</v>
      </c>
      <c r="AG26" s="33">
        <v>463001755.16497254</v>
      </c>
      <c r="AH26" s="33">
        <v>11532662.845200002</v>
      </c>
      <c r="AI26" s="31">
        <v>996888331.74717283</v>
      </c>
      <c r="AJ26" s="44">
        <f>AI26/AI$6</f>
        <v>0.59015538638929743</v>
      </c>
      <c r="AL26" s="27" t="s">
        <v>129</v>
      </c>
      <c r="AM26" s="33"/>
      <c r="AN26" s="33">
        <v>841354.42944841995</v>
      </c>
      <c r="AO26" s="33">
        <v>0</v>
      </c>
      <c r="AP26" s="33">
        <v>100209.00986768995</v>
      </c>
      <c r="AQ26" s="31">
        <v>941563.43931610987</v>
      </c>
      <c r="AR26" s="44">
        <f>AQ26/AQ$26</f>
        <v>1</v>
      </c>
      <c r="AT26" s="27" t="s">
        <v>129</v>
      </c>
      <c r="AU26" s="33"/>
      <c r="AV26" s="33">
        <f t="shared" ref="AV26:AY26" si="13">AN26/X8</f>
        <v>6232.2550329512587</v>
      </c>
      <c r="AW26" s="33">
        <f t="shared" si="13"/>
        <v>0</v>
      </c>
      <c r="AX26" s="33">
        <f t="shared" si="13"/>
        <v>77.501167724431511</v>
      </c>
      <c r="AY26" s="31">
        <f t="shared" si="13"/>
        <v>658.89673849972701</v>
      </c>
    </row>
    <row r="27" spans="2:51" x14ac:dyDescent="0.3">
      <c r="B27" s="5" t="s">
        <v>128</v>
      </c>
      <c r="C27" s="13">
        <v>57</v>
      </c>
      <c r="D27" s="13">
        <v>61</v>
      </c>
      <c r="E27" s="13">
        <v>71</v>
      </c>
      <c r="F27" s="13">
        <v>64</v>
      </c>
      <c r="H27" s="14">
        <v>2</v>
      </c>
      <c r="I27" s="14">
        <v>11</v>
      </c>
      <c r="J27" s="14">
        <v>44</v>
      </c>
      <c r="K27" s="14"/>
      <c r="M27" s="14">
        <v>4</v>
      </c>
      <c r="N27" s="14">
        <v>16</v>
      </c>
      <c r="O27" s="14">
        <v>27</v>
      </c>
      <c r="P27" s="14">
        <v>14</v>
      </c>
      <c r="R27" s="14">
        <v>2</v>
      </c>
      <c r="S27" s="14">
        <v>17</v>
      </c>
      <c r="T27" s="14">
        <v>25</v>
      </c>
      <c r="U27" s="14">
        <v>27</v>
      </c>
      <c r="W27" s="33">
        <v>4</v>
      </c>
      <c r="X27" s="33">
        <v>10</v>
      </c>
      <c r="Y27" s="33">
        <v>15</v>
      </c>
      <c r="Z27" s="33">
        <v>35</v>
      </c>
      <c r="AA27" s="31">
        <v>64</v>
      </c>
      <c r="AB27" s="44">
        <f>AA27/AA$7</f>
        <v>8.449960390810668E-3</v>
      </c>
      <c r="AD27" s="27" t="s">
        <v>128</v>
      </c>
      <c r="AE27" s="33">
        <v>0</v>
      </c>
      <c r="AF27" s="33">
        <v>0</v>
      </c>
      <c r="AG27" s="33">
        <v>0</v>
      </c>
      <c r="AH27" s="33">
        <v>36944303.180468753</v>
      </c>
      <c r="AI27" s="31">
        <v>36944303.180468753</v>
      </c>
      <c r="AJ27" s="44">
        <f>AI27/AI$7</f>
        <v>0.57285797991295684</v>
      </c>
      <c r="AL27" s="26" t="s">
        <v>5</v>
      </c>
      <c r="AM27" s="30">
        <v>2177046.4461428002</v>
      </c>
      <c r="AN27" s="30">
        <v>4022682.5057489295</v>
      </c>
      <c r="AO27" s="30">
        <v>5319700.531307349</v>
      </c>
      <c r="AP27" s="30">
        <v>2591506.9867168223</v>
      </c>
      <c r="AQ27" s="30">
        <v>14110936.469915904</v>
      </c>
      <c r="AR27" s="45">
        <f>AQ27/AQ$27</f>
        <v>1</v>
      </c>
      <c r="AT27" s="26" t="s">
        <v>5</v>
      </c>
      <c r="AU27" s="30">
        <f t="shared" ref="AU27:AY27" si="14">AM27/W9</f>
        <v>6637.3367260451223</v>
      </c>
      <c r="AV27" s="30">
        <f t="shared" si="14"/>
        <v>502.27025917704202</v>
      </c>
      <c r="AW27" s="30">
        <f t="shared" si="14"/>
        <v>8470.860718642276</v>
      </c>
      <c r="AX27" s="30">
        <f t="shared" si="14"/>
        <v>121.48448278252495</v>
      </c>
      <c r="AY27" s="30">
        <f t="shared" si="14"/>
        <v>465.75358847133066</v>
      </c>
    </row>
    <row r="28" spans="2:51" x14ac:dyDescent="0.3">
      <c r="B28" s="5" t="s">
        <v>129</v>
      </c>
      <c r="C28" s="13">
        <v>86</v>
      </c>
      <c r="D28" s="13">
        <v>77</v>
      </c>
      <c r="E28" s="13">
        <v>64</v>
      </c>
      <c r="F28" s="13">
        <v>39</v>
      </c>
      <c r="H28" s="14"/>
      <c r="I28" s="14">
        <v>75</v>
      </c>
      <c r="J28" s="14">
        <v>3</v>
      </c>
      <c r="K28" s="14">
        <v>8</v>
      </c>
      <c r="M28" s="14"/>
      <c r="N28" s="14">
        <v>65</v>
      </c>
      <c r="O28" s="14">
        <v>11</v>
      </c>
      <c r="P28" s="14">
        <v>1</v>
      </c>
      <c r="R28" s="14"/>
      <c r="S28" s="14">
        <v>38</v>
      </c>
      <c r="T28" s="14">
        <v>2</v>
      </c>
      <c r="U28" s="14">
        <v>24</v>
      </c>
      <c r="W28" s="33"/>
      <c r="X28" s="33">
        <v>31</v>
      </c>
      <c r="Y28" s="33">
        <v>1</v>
      </c>
      <c r="Z28" s="33">
        <v>7</v>
      </c>
      <c r="AA28" s="31">
        <v>39</v>
      </c>
      <c r="AB28" s="44">
        <f>AA28/AA$8</f>
        <v>2.729181245626312E-2</v>
      </c>
      <c r="AD28" s="27" t="s">
        <v>129</v>
      </c>
      <c r="AE28" s="33"/>
      <c r="AF28" s="33">
        <v>171842978.09999996</v>
      </c>
      <c r="AG28" s="33">
        <v>4849291.8</v>
      </c>
      <c r="AH28" s="33">
        <v>17184586.709375001</v>
      </c>
      <c r="AI28" s="31">
        <v>193876856.60937497</v>
      </c>
      <c r="AJ28" s="44">
        <f>AI28/AI$8</f>
        <v>0.8463351232560582</v>
      </c>
      <c r="AL28" s="21"/>
      <c r="AM28" s="21"/>
      <c r="AN28" s="21"/>
      <c r="AO28" s="21"/>
      <c r="AP28" s="21"/>
      <c r="AQ28" s="21"/>
      <c r="AT28" s="21"/>
      <c r="AU28" s="21"/>
      <c r="AV28" s="21"/>
      <c r="AW28" s="21"/>
      <c r="AX28" s="21"/>
      <c r="AY28" s="21"/>
    </row>
    <row r="29" spans="2:51" x14ac:dyDescent="0.3">
      <c r="B29" s="8" t="s">
        <v>13</v>
      </c>
      <c r="C29" s="15">
        <v>893</v>
      </c>
      <c r="D29" s="15">
        <v>902</v>
      </c>
      <c r="E29" s="15">
        <v>758</v>
      </c>
      <c r="F29" s="15">
        <v>567</v>
      </c>
      <c r="H29" s="15">
        <v>82</v>
      </c>
      <c r="I29" s="15">
        <v>525</v>
      </c>
      <c r="J29" s="15">
        <v>183</v>
      </c>
      <c r="K29" s="15">
        <v>103</v>
      </c>
      <c r="M29" s="15">
        <v>77</v>
      </c>
      <c r="N29" s="15">
        <v>506</v>
      </c>
      <c r="O29" s="15">
        <v>213</v>
      </c>
      <c r="P29" s="15">
        <v>106</v>
      </c>
      <c r="R29" s="15">
        <v>55</v>
      </c>
      <c r="S29" s="15">
        <v>412</v>
      </c>
      <c r="T29" s="15">
        <v>159</v>
      </c>
      <c r="U29" s="15">
        <v>132</v>
      </c>
      <c r="W29" s="30">
        <v>40</v>
      </c>
      <c r="X29" s="30">
        <v>284</v>
      </c>
      <c r="Y29" s="30">
        <v>139</v>
      </c>
      <c r="Z29" s="30">
        <v>104</v>
      </c>
      <c r="AA29" s="30">
        <v>567</v>
      </c>
      <c r="AB29" s="45">
        <f>AA29/AA$9</f>
        <v>1.8714724230121795E-2</v>
      </c>
      <c r="AD29" s="26" t="s">
        <v>13</v>
      </c>
      <c r="AE29" s="30">
        <v>188922224.0898</v>
      </c>
      <c r="AF29" s="30">
        <v>1172321162.3168302</v>
      </c>
      <c r="AG29" s="30">
        <v>644226838.52017248</v>
      </c>
      <c r="AH29" s="30">
        <v>75429458.988043755</v>
      </c>
      <c r="AI29" s="30">
        <v>2080899683.9148467</v>
      </c>
      <c r="AJ29" s="45">
        <f>AI29/AI$9</f>
        <v>0.63307020564385219</v>
      </c>
      <c r="AL29" s="21"/>
      <c r="AM29" s="21"/>
      <c r="AN29" s="21"/>
      <c r="AO29" s="21"/>
      <c r="AP29" s="21"/>
      <c r="AQ29" s="21"/>
      <c r="AT29" s="21"/>
      <c r="AU29" s="21"/>
      <c r="AV29" s="21"/>
      <c r="AW29" s="21"/>
      <c r="AX29" s="21"/>
      <c r="AY29" s="21"/>
    </row>
    <row r="30" spans="2:51" x14ac:dyDescent="0.3">
      <c r="F30" s="20"/>
      <c r="W30" s="20"/>
      <c r="X30" s="20"/>
      <c r="Y30" s="20"/>
      <c r="Z30" s="20"/>
      <c r="AA30" s="20"/>
      <c r="AB30" s="20"/>
      <c r="AD30" s="21"/>
      <c r="AE30" s="21"/>
      <c r="AF30" s="21"/>
      <c r="AG30" s="21"/>
      <c r="AH30" s="21"/>
      <c r="AI30" s="21"/>
      <c r="AJ30" s="20"/>
    </row>
    <row r="31" spans="2:51" x14ac:dyDescent="0.3">
      <c r="B31" s="1" t="s">
        <v>263</v>
      </c>
      <c r="C31" s="1"/>
      <c r="D31" s="1"/>
      <c r="E31" s="1"/>
      <c r="F31" s="1"/>
      <c r="H31" s="1" t="s">
        <v>263</v>
      </c>
      <c r="I31" s="1"/>
      <c r="J31" s="1"/>
      <c r="K31" s="1"/>
      <c r="M31" s="1" t="s">
        <v>263</v>
      </c>
      <c r="N31" s="1"/>
      <c r="O31" s="1"/>
      <c r="P31" s="1"/>
      <c r="R31" s="1" t="s">
        <v>263</v>
      </c>
      <c r="S31" s="1"/>
      <c r="T31" s="1"/>
      <c r="U31" s="1"/>
      <c r="W31" s="29" t="s">
        <v>263</v>
      </c>
      <c r="X31" s="29"/>
      <c r="Y31" s="29"/>
      <c r="Z31" s="29"/>
      <c r="AA31" s="29"/>
      <c r="AB31" s="38" t="s">
        <v>272</v>
      </c>
      <c r="AE31" s="29" t="s">
        <v>278</v>
      </c>
      <c r="AF31" s="29"/>
      <c r="AG31" s="29"/>
      <c r="AH31" s="29"/>
      <c r="AI31" s="29"/>
      <c r="AJ31" s="38" t="s">
        <v>272</v>
      </c>
      <c r="AM31" s="29" t="s">
        <v>284</v>
      </c>
      <c r="AN31" s="29"/>
      <c r="AO31" s="29"/>
      <c r="AP31" s="29"/>
      <c r="AQ31" s="29"/>
      <c r="AR31" s="39" t="s">
        <v>272</v>
      </c>
      <c r="AU31" s="29" t="s">
        <v>293</v>
      </c>
      <c r="AV31" s="29"/>
      <c r="AW31" s="29"/>
      <c r="AX31" s="29"/>
      <c r="AY31" s="29"/>
    </row>
    <row r="32" spans="2:51" x14ac:dyDescent="0.3">
      <c r="B32" s="22"/>
      <c r="C32" s="22">
        <v>2013</v>
      </c>
      <c r="D32" s="22">
        <v>2014</v>
      </c>
      <c r="E32" s="22">
        <v>2015</v>
      </c>
      <c r="F32" s="22" t="s">
        <v>13</v>
      </c>
      <c r="H32" s="141">
        <v>2013</v>
      </c>
      <c r="I32" s="141"/>
      <c r="J32" s="141"/>
      <c r="K32" s="141"/>
      <c r="M32" s="141">
        <v>2014</v>
      </c>
      <c r="N32" s="141"/>
      <c r="O32" s="141"/>
      <c r="P32" s="141"/>
      <c r="R32" s="141">
        <v>2015</v>
      </c>
      <c r="S32" s="141"/>
      <c r="T32" s="141"/>
      <c r="U32" s="141"/>
      <c r="W32" s="141">
        <v>2016</v>
      </c>
      <c r="X32" s="141"/>
      <c r="Y32" s="141"/>
      <c r="Z32" s="141"/>
      <c r="AA32" s="141"/>
      <c r="AB32" s="42" t="s">
        <v>274</v>
      </c>
      <c r="AD32" s="29"/>
      <c r="AE32" s="141">
        <v>2016</v>
      </c>
      <c r="AF32" s="141"/>
      <c r="AG32" s="141"/>
      <c r="AH32" s="141"/>
      <c r="AI32" s="141"/>
      <c r="AJ32" s="42" t="s">
        <v>274</v>
      </c>
      <c r="AL32" s="29"/>
      <c r="AM32" s="141">
        <v>2016</v>
      </c>
      <c r="AN32" s="141"/>
      <c r="AO32" s="141"/>
      <c r="AP32" s="141"/>
      <c r="AQ32" s="141"/>
      <c r="AR32" s="42" t="s">
        <v>274</v>
      </c>
      <c r="AT32" s="29"/>
      <c r="AU32" s="141">
        <v>2016</v>
      </c>
      <c r="AV32" s="141"/>
      <c r="AW32" s="141"/>
      <c r="AX32" s="141"/>
      <c r="AY32" s="141"/>
    </row>
    <row r="33" spans="2:51" x14ac:dyDescent="0.3">
      <c r="B33" s="2" t="s">
        <v>125</v>
      </c>
      <c r="C33" s="2"/>
      <c r="D33" s="2"/>
      <c r="E33" s="4"/>
      <c r="F33" s="2"/>
      <c r="H33" s="3" t="s">
        <v>265</v>
      </c>
      <c r="I33" s="3" t="s">
        <v>266</v>
      </c>
      <c r="J33" s="3" t="s">
        <v>267</v>
      </c>
      <c r="K33" s="3" t="s">
        <v>268</v>
      </c>
      <c r="M33" s="3" t="s">
        <v>265</v>
      </c>
      <c r="N33" s="3" t="s">
        <v>266</v>
      </c>
      <c r="O33" s="3" t="s">
        <v>267</v>
      </c>
      <c r="P33" s="3" t="s">
        <v>268</v>
      </c>
      <c r="R33" s="3" t="s">
        <v>265</v>
      </c>
      <c r="S33" s="3" t="s">
        <v>266</v>
      </c>
      <c r="T33" s="3" t="s">
        <v>267</v>
      </c>
      <c r="U33" s="3" t="s">
        <v>268</v>
      </c>
      <c r="W33" s="3" t="s">
        <v>265</v>
      </c>
      <c r="X33" s="3" t="s">
        <v>266</v>
      </c>
      <c r="Y33" s="3" t="s">
        <v>267</v>
      </c>
      <c r="Z33" s="3" t="s">
        <v>268</v>
      </c>
      <c r="AA33" s="41" t="s">
        <v>13</v>
      </c>
      <c r="AB33" s="43" t="s">
        <v>275</v>
      </c>
      <c r="AD33" s="34" t="s">
        <v>125</v>
      </c>
      <c r="AE33" s="3" t="s">
        <v>265</v>
      </c>
      <c r="AF33" s="3" t="s">
        <v>266</v>
      </c>
      <c r="AG33" s="3" t="s">
        <v>267</v>
      </c>
      <c r="AH33" s="3" t="s">
        <v>268</v>
      </c>
      <c r="AI33" s="41" t="s">
        <v>13</v>
      </c>
      <c r="AJ33" s="43" t="s">
        <v>275</v>
      </c>
      <c r="AL33" s="34" t="s">
        <v>125</v>
      </c>
      <c r="AM33" s="3" t="s">
        <v>265</v>
      </c>
      <c r="AN33" s="3" t="s">
        <v>266</v>
      </c>
      <c r="AO33" s="3" t="s">
        <v>267</v>
      </c>
      <c r="AP33" s="3" t="s">
        <v>268</v>
      </c>
      <c r="AQ33" s="41" t="s">
        <v>13</v>
      </c>
      <c r="AR33" s="43" t="s">
        <v>275</v>
      </c>
      <c r="AT33" s="34" t="s">
        <v>125</v>
      </c>
      <c r="AU33" s="3" t="s">
        <v>265</v>
      </c>
      <c r="AV33" s="3" t="s">
        <v>266</v>
      </c>
      <c r="AW33" s="3" t="s">
        <v>267</v>
      </c>
      <c r="AX33" s="3" t="s">
        <v>268</v>
      </c>
      <c r="AY33" s="41" t="s">
        <v>13</v>
      </c>
    </row>
    <row r="34" spans="2:51" x14ac:dyDescent="0.3">
      <c r="B34" s="5" t="s">
        <v>126</v>
      </c>
      <c r="C34" s="6">
        <v>42230890.596267</v>
      </c>
      <c r="D34" s="6">
        <v>38672985.625601999</v>
      </c>
      <c r="E34" s="6">
        <v>30011130.619786002</v>
      </c>
      <c r="F34" s="6">
        <v>18894835.233107179</v>
      </c>
      <c r="H34" s="7">
        <v>7541494.8371200003</v>
      </c>
      <c r="I34" s="7">
        <v>21346026.378317002</v>
      </c>
      <c r="J34" s="7">
        <v>8858430.236899998</v>
      </c>
      <c r="K34" s="7">
        <v>4484939.1439300012</v>
      </c>
      <c r="M34" s="7">
        <v>8617668.4265360013</v>
      </c>
      <c r="N34" s="7">
        <v>19871246.057801995</v>
      </c>
      <c r="O34" s="7">
        <v>6262971.665959999</v>
      </c>
      <c r="P34" s="7">
        <v>3921099.4753039987</v>
      </c>
      <c r="R34" s="7">
        <v>4090243.2944899993</v>
      </c>
      <c r="S34" s="7">
        <v>15122413.541793002</v>
      </c>
      <c r="T34" s="7">
        <v>7682886.532904</v>
      </c>
      <c r="U34" s="7">
        <v>3115587.2505990006</v>
      </c>
      <c r="W34" s="36">
        <v>2349934.9594839984</v>
      </c>
      <c r="X34" s="36">
        <v>10023191.128502352</v>
      </c>
      <c r="Y34" s="36">
        <v>4197551.0846174983</v>
      </c>
      <c r="Z34" s="36">
        <v>2324158.0605033296</v>
      </c>
      <c r="AA34" s="35">
        <v>18894835.233107179</v>
      </c>
      <c r="AB34" s="44">
        <f>AA34/AA$14</f>
        <v>0.52158051818437889</v>
      </c>
      <c r="AD34" s="27" t="s">
        <v>126</v>
      </c>
      <c r="AE34" s="33">
        <v>3257160.4890000001</v>
      </c>
      <c r="AF34" s="33">
        <v>10843185.4866</v>
      </c>
      <c r="AG34" s="33">
        <v>22466223.404999997</v>
      </c>
      <c r="AH34" s="33">
        <v>296613.71100000001</v>
      </c>
      <c r="AI34" s="31">
        <v>36863183.091600008</v>
      </c>
      <c r="AJ34" s="44">
        <f>AI34/AI$14</f>
        <v>0.8056315941070088</v>
      </c>
      <c r="AL34" s="27" t="s">
        <v>126</v>
      </c>
      <c r="AM34" s="33">
        <v>14956068.6</v>
      </c>
      <c r="AN34" s="33">
        <v>57814882.864999995</v>
      </c>
      <c r="AO34" s="33">
        <v>24572368.277999997</v>
      </c>
      <c r="AP34" s="33">
        <v>2881170.0810000002</v>
      </c>
      <c r="AQ34" s="31">
        <v>100224489.824</v>
      </c>
      <c r="AR34" s="44">
        <f>AQ34/AQ$5</f>
        <v>0.57485227925252158</v>
      </c>
      <c r="AT34" s="27" t="s">
        <v>126</v>
      </c>
      <c r="AU34" s="33">
        <v>14956068.6</v>
      </c>
      <c r="AV34" s="33">
        <v>57814882.864999995</v>
      </c>
      <c r="AW34" s="33">
        <v>24572368.277999997</v>
      </c>
      <c r="AX34" s="33">
        <v>2881170.0810000002</v>
      </c>
      <c r="AY34" s="31">
        <v>100224489.824</v>
      </c>
    </row>
    <row r="35" spans="2:51" x14ac:dyDescent="0.3">
      <c r="B35" s="5" t="s">
        <v>127</v>
      </c>
      <c r="C35" s="6">
        <v>24117307.459844999</v>
      </c>
      <c r="D35" s="6">
        <v>26837161.696236003</v>
      </c>
      <c r="E35" s="6">
        <v>20609063.678684</v>
      </c>
      <c r="F35" s="6">
        <v>20223163.254218422</v>
      </c>
      <c r="H35" s="7">
        <v>404503.06983999995</v>
      </c>
      <c r="I35" s="7">
        <v>14776293.065449996</v>
      </c>
      <c r="J35" s="7">
        <v>8176884.8499399992</v>
      </c>
      <c r="K35" s="7">
        <v>759626.47461499996</v>
      </c>
      <c r="M35" s="7">
        <v>851796.05648000003</v>
      </c>
      <c r="N35" s="7">
        <v>15035778.839697998</v>
      </c>
      <c r="O35" s="7">
        <v>9648199.3338800017</v>
      </c>
      <c r="P35" s="7">
        <v>1301387.4661779997</v>
      </c>
      <c r="R35" s="7">
        <v>188893.44567000002</v>
      </c>
      <c r="S35" s="7">
        <v>9917610.5360620003</v>
      </c>
      <c r="T35" s="7">
        <v>9177293.9953499995</v>
      </c>
      <c r="U35" s="7">
        <v>1325265.7016019998</v>
      </c>
      <c r="W35" s="36">
        <v>433350.33252610097</v>
      </c>
      <c r="X35" s="36">
        <v>9479291.5402618572</v>
      </c>
      <c r="Y35" s="36">
        <v>7347172.6818259722</v>
      </c>
      <c r="Z35" s="36">
        <v>2963348.6996044931</v>
      </c>
      <c r="AA35" s="35">
        <v>20223163.254218422</v>
      </c>
      <c r="AB35" s="44">
        <f>AA35/AA$15</f>
        <v>0.56868757052708652</v>
      </c>
      <c r="AD35" s="27" t="s">
        <v>127</v>
      </c>
      <c r="AE35" s="33">
        <v>79150.342499999999</v>
      </c>
      <c r="AF35" s="33">
        <v>2451217.921445</v>
      </c>
      <c r="AG35" s="33">
        <v>-20957.868000000002</v>
      </c>
      <c r="AH35" s="33">
        <v>555978.87449999992</v>
      </c>
      <c r="AI35" s="31">
        <v>3065389.2704449994</v>
      </c>
      <c r="AJ35" s="44">
        <f>AI35/AI$15</f>
        <v>0.52775014292674072</v>
      </c>
      <c r="AL35" s="27" t="s">
        <v>127</v>
      </c>
      <c r="AM35" s="33">
        <v>4327086.51</v>
      </c>
      <c r="AN35" s="33">
        <v>65685220.76700002</v>
      </c>
      <c r="AO35" s="33">
        <v>76573938.652999997</v>
      </c>
      <c r="AP35" s="33">
        <v>1455558.0839999998</v>
      </c>
      <c r="AQ35" s="31">
        <v>148041804.014</v>
      </c>
      <c r="AR35" s="44">
        <f>AQ35/AQ$6</f>
        <v>0.61064403558865876</v>
      </c>
      <c r="AT35" s="27" t="s">
        <v>127</v>
      </c>
      <c r="AU35" s="33">
        <v>4327086.51</v>
      </c>
      <c r="AV35" s="33">
        <v>65685220.76700002</v>
      </c>
      <c r="AW35" s="33">
        <v>76573938.652999997</v>
      </c>
      <c r="AX35" s="33">
        <v>1455558.0839999998</v>
      </c>
      <c r="AY35" s="31">
        <v>148041804.014</v>
      </c>
    </row>
    <row r="36" spans="2:51" x14ac:dyDescent="0.3">
      <c r="B36" s="5" t="s">
        <v>128</v>
      </c>
      <c r="C36" s="6">
        <v>6781656.5300000003</v>
      </c>
      <c r="D36" s="6">
        <v>8033870.6300000008</v>
      </c>
      <c r="E36" s="6">
        <v>6797072.0500000007</v>
      </c>
      <c r="F36" s="6">
        <v>6506349.8619999997</v>
      </c>
      <c r="H36" s="7">
        <v>215160.95</v>
      </c>
      <c r="I36" s="7">
        <v>677236</v>
      </c>
      <c r="J36" s="7">
        <v>5889259.5800000001</v>
      </c>
      <c r="K36" s="7"/>
      <c r="M36" s="7">
        <v>953365</v>
      </c>
      <c r="N36" s="7">
        <v>1614572.04</v>
      </c>
      <c r="O36" s="7">
        <v>4783393.25</v>
      </c>
      <c r="P36" s="7">
        <v>682540.34</v>
      </c>
      <c r="R36" s="7">
        <v>295518.7</v>
      </c>
      <c r="S36" s="7">
        <v>1666739.35</v>
      </c>
      <c r="T36" s="7">
        <v>2958580.61</v>
      </c>
      <c r="U36" s="7">
        <v>1876233.3900000001</v>
      </c>
      <c r="W36" s="36">
        <v>1000000</v>
      </c>
      <c r="X36" s="36">
        <v>731172</v>
      </c>
      <c r="Y36" s="36">
        <v>2118803.6490000002</v>
      </c>
      <c r="Z36" s="36">
        <v>2656374.213</v>
      </c>
      <c r="AA36" s="35">
        <v>6506349.8619999997</v>
      </c>
      <c r="AB36" s="44">
        <f>AA36/AA$16</f>
        <v>0.4476393079135918</v>
      </c>
      <c r="AD36" s="27" t="s">
        <v>128</v>
      </c>
      <c r="AE36" s="33">
        <v>5682042</v>
      </c>
      <c r="AF36" s="33">
        <v>4260131.203125</v>
      </c>
      <c r="AG36" s="33">
        <v>14071512.824219</v>
      </c>
      <c r="AH36" s="33">
        <v>4926177.2492919881</v>
      </c>
      <c r="AI36" s="31">
        <v>28939863.27663599</v>
      </c>
      <c r="AJ36" s="44">
        <f>AI36/AI$16</f>
        <v>0.71308932017808457</v>
      </c>
      <c r="AL36" s="27" t="s">
        <v>128</v>
      </c>
      <c r="AM36" s="33">
        <v>0</v>
      </c>
      <c r="AN36" s="33">
        <v>0</v>
      </c>
      <c r="AO36" s="33">
        <v>0</v>
      </c>
      <c r="AP36" s="33">
        <v>3423720.0241462607</v>
      </c>
      <c r="AQ36" s="31">
        <v>3423720.0241462607</v>
      </c>
      <c r="AR36" s="44">
        <f>AQ36/AQ$7</f>
        <v>0.6000467206758332</v>
      </c>
      <c r="AT36" s="27" t="s">
        <v>128</v>
      </c>
      <c r="AU36" s="33">
        <v>0</v>
      </c>
      <c r="AV36" s="33">
        <v>0</v>
      </c>
      <c r="AW36" s="33">
        <v>0</v>
      </c>
      <c r="AX36" s="33">
        <v>3423720.0241462607</v>
      </c>
      <c r="AY36" s="31">
        <v>3423720.0241462607</v>
      </c>
    </row>
    <row r="37" spans="2:51" x14ac:dyDescent="0.3">
      <c r="B37" s="5" t="s">
        <v>129</v>
      </c>
      <c r="C37" s="6">
        <v>5739139.5599999996</v>
      </c>
      <c r="D37" s="6">
        <v>5007533.8141000001</v>
      </c>
      <c r="E37" s="6">
        <v>5500230.3499999996</v>
      </c>
      <c r="F37" s="6">
        <v>4382495.5550000006</v>
      </c>
      <c r="H37" s="7"/>
      <c r="I37" s="7">
        <v>4786295.2699999996</v>
      </c>
      <c r="J37" s="7">
        <v>129307.29</v>
      </c>
      <c r="K37" s="7">
        <v>823537</v>
      </c>
      <c r="M37" s="7"/>
      <c r="N37" s="7">
        <v>4155896.9341000002</v>
      </c>
      <c r="O37" s="7">
        <v>766969.88000000012</v>
      </c>
      <c r="P37" s="7">
        <v>84667</v>
      </c>
      <c r="R37" s="7"/>
      <c r="S37" s="7">
        <v>3135564.5</v>
      </c>
      <c r="T37" s="7">
        <v>207565.85</v>
      </c>
      <c r="U37" s="7">
        <v>2157100</v>
      </c>
      <c r="W37" s="36"/>
      <c r="X37" s="36">
        <v>3309151.8550000004</v>
      </c>
      <c r="Y37" s="36">
        <v>100046.7</v>
      </c>
      <c r="Z37" s="36">
        <v>973297</v>
      </c>
      <c r="AA37" s="35">
        <v>4382495.5550000006</v>
      </c>
      <c r="AB37" s="44">
        <f>AA37/AA$17</f>
        <v>0.61585509093902224</v>
      </c>
      <c r="AD37" s="27" t="s">
        <v>129</v>
      </c>
      <c r="AE37" s="33"/>
      <c r="AF37" s="33">
        <v>6584565.5999999996</v>
      </c>
      <c r="AG37" s="33">
        <v>0</v>
      </c>
      <c r="AH37" s="33">
        <v>46381.717089919999</v>
      </c>
      <c r="AI37" s="31">
        <v>6630947.3170899199</v>
      </c>
      <c r="AJ37" s="44">
        <f>AI37/AI$17</f>
        <v>0.83215235568163348</v>
      </c>
      <c r="AL37" s="27" t="s">
        <v>129</v>
      </c>
      <c r="AM37" s="33"/>
      <c r="AN37" s="33">
        <v>19133864.408758402</v>
      </c>
      <c r="AO37" s="33">
        <v>538810.185726</v>
      </c>
      <c r="AP37" s="33">
        <v>1533655.8015600001</v>
      </c>
      <c r="AQ37" s="31">
        <v>21206330.396044403</v>
      </c>
      <c r="AR37" s="44">
        <f>AQ37/AQ$8</f>
        <v>0.83760631853423995</v>
      </c>
      <c r="AT37" s="27" t="s">
        <v>129</v>
      </c>
      <c r="AU37" s="33"/>
      <c r="AV37" s="33">
        <v>19133864.408758402</v>
      </c>
      <c r="AW37" s="33">
        <v>538810.185726</v>
      </c>
      <c r="AX37" s="33">
        <v>1533655.8015600001</v>
      </c>
      <c r="AY37" s="31">
        <v>21206330.396044403</v>
      </c>
    </row>
    <row r="38" spans="2:51" x14ac:dyDescent="0.3">
      <c r="B38" s="8" t="s">
        <v>13</v>
      </c>
      <c r="C38" s="9">
        <v>78868994.146111995</v>
      </c>
      <c r="D38" s="9">
        <v>78551551.765937999</v>
      </c>
      <c r="E38" s="9">
        <v>62917496.698470004</v>
      </c>
      <c r="F38" s="9">
        <v>50006843.904325597</v>
      </c>
      <c r="H38" s="9">
        <v>8161158.8569600005</v>
      </c>
      <c r="I38" s="9">
        <v>41585850.713766992</v>
      </c>
      <c r="J38" s="9">
        <v>23053881.956839994</v>
      </c>
      <c r="K38" s="9">
        <v>6068102.6185450014</v>
      </c>
      <c r="M38" s="9">
        <v>10422829.483016001</v>
      </c>
      <c r="N38" s="9">
        <v>40677493.871599995</v>
      </c>
      <c r="O38" s="9">
        <v>21461534.129840001</v>
      </c>
      <c r="P38" s="9">
        <v>5989694.281481998</v>
      </c>
      <c r="R38" s="9">
        <v>4574655.4401599998</v>
      </c>
      <c r="S38" s="9">
        <v>29842327.927855004</v>
      </c>
      <c r="T38" s="9">
        <v>20026326.988254</v>
      </c>
      <c r="U38" s="9">
        <v>8474186.3422010001</v>
      </c>
      <c r="W38" s="37">
        <v>3783285.2920100992</v>
      </c>
      <c r="X38" s="37">
        <v>23542806.523764212</v>
      </c>
      <c r="Y38" s="37">
        <v>13763574.11544347</v>
      </c>
      <c r="Z38" s="37">
        <v>8917177.9731078222</v>
      </c>
      <c r="AA38" s="37">
        <v>50006843.904325597</v>
      </c>
      <c r="AB38" s="45">
        <f>AA38/AA$18</f>
        <v>0.53518659797948909</v>
      </c>
      <c r="AD38" s="26" t="s">
        <v>13</v>
      </c>
      <c r="AE38" s="30">
        <v>9018352.8314999994</v>
      </c>
      <c r="AF38" s="30">
        <v>24139100.211170003</v>
      </c>
      <c r="AG38" s="30">
        <v>36516778.361218996</v>
      </c>
      <c r="AH38" s="30">
        <v>5825151.5518819084</v>
      </c>
      <c r="AI38" s="30">
        <v>75499382.95577091</v>
      </c>
      <c r="AJ38" s="45">
        <f>AI38/AI$18</f>
        <v>0.75410777026246012</v>
      </c>
      <c r="AL38" s="26" t="s">
        <v>5</v>
      </c>
      <c r="AM38" s="30">
        <v>19283155.109999999</v>
      </c>
      <c r="AN38" s="30">
        <v>142633968.04075843</v>
      </c>
      <c r="AO38" s="30">
        <v>101685117.116726</v>
      </c>
      <c r="AP38" s="30">
        <v>9294103.9907062612</v>
      </c>
      <c r="AQ38" s="30">
        <v>272896344.25819063</v>
      </c>
      <c r="AR38" s="45">
        <f>AQ38/AQ$9</f>
        <v>0.60940574571170014</v>
      </c>
      <c r="AT38" s="26" t="s">
        <v>5</v>
      </c>
      <c r="AU38" s="30">
        <v>19283155.109999999</v>
      </c>
      <c r="AV38" s="30">
        <v>142633968.04075843</v>
      </c>
      <c r="AW38" s="30">
        <v>101685117.116726</v>
      </c>
      <c r="AX38" s="30">
        <v>9294103.9907062612</v>
      </c>
      <c r="AY38" s="30">
        <v>272896344.25819063</v>
      </c>
    </row>
    <row r="39" spans="2:51" x14ac:dyDescent="0.3">
      <c r="AR39" s="20"/>
    </row>
    <row r="40" spans="2:51" x14ac:dyDescent="0.3">
      <c r="AM40" s="29" t="s">
        <v>285</v>
      </c>
      <c r="AN40" s="29"/>
      <c r="AO40" s="29"/>
      <c r="AP40" s="29"/>
      <c r="AQ40" s="29"/>
      <c r="AR40" s="39" t="s">
        <v>272</v>
      </c>
      <c r="AU40" s="29" t="s">
        <v>294</v>
      </c>
      <c r="AV40" s="29"/>
      <c r="AW40" s="29"/>
      <c r="AX40" s="29"/>
      <c r="AY40" s="29"/>
    </row>
    <row r="41" spans="2:51" x14ac:dyDescent="0.3">
      <c r="AL41" s="29"/>
      <c r="AM41" s="141">
        <v>2016</v>
      </c>
      <c r="AN41" s="141"/>
      <c r="AO41" s="141"/>
      <c r="AP41" s="141"/>
      <c r="AQ41" s="141"/>
      <c r="AR41" s="42" t="s">
        <v>274</v>
      </c>
      <c r="AT41" s="29"/>
      <c r="AU41" s="141">
        <v>2016</v>
      </c>
      <c r="AV41" s="141"/>
      <c r="AW41" s="141"/>
      <c r="AX41" s="141"/>
      <c r="AY41" s="141"/>
    </row>
    <row r="42" spans="2:51" x14ac:dyDescent="0.3">
      <c r="B42" s="1" t="s">
        <v>261</v>
      </c>
      <c r="C42" s="1"/>
      <c r="D42" s="1"/>
      <c r="E42" s="1"/>
      <c r="F42" s="1"/>
      <c r="H42" s="1" t="s">
        <v>261</v>
      </c>
      <c r="I42" s="1"/>
      <c r="J42" s="1"/>
      <c r="K42" s="1"/>
      <c r="M42" s="1" t="s">
        <v>261</v>
      </c>
      <c r="N42" s="1"/>
      <c r="O42" s="1"/>
      <c r="P42" s="1"/>
      <c r="R42" s="1" t="s">
        <v>261</v>
      </c>
      <c r="S42" s="1"/>
      <c r="T42" s="1"/>
      <c r="U42" s="1"/>
      <c r="W42" s="29" t="s">
        <v>261</v>
      </c>
      <c r="X42" s="29"/>
      <c r="Y42" s="29"/>
      <c r="Z42" s="29"/>
      <c r="AA42" s="29"/>
      <c r="AB42" s="38" t="s">
        <v>272</v>
      </c>
      <c r="AD42" s="29" t="s">
        <v>279</v>
      </c>
      <c r="AE42" s="29"/>
      <c r="AF42" s="29"/>
      <c r="AG42" s="29"/>
      <c r="AH42" s="29"/>
      <c r="AI42" s="29"/>
      <c r="AJ42" s="38" t="s">
        <v>272</v>
      </c>
      <c r="AL42" s="34" t="s">
        <v>125</v>
      </c>
      <c r="AM42" s="3" t="s">
        <v>265</v>
      </c>
      <c r="AN42" s="3" t="s">
        <v>266</v>
      </c>
      <c r="AO42" s="3" t="s">
        <v>267</v>
      </c>
      <c r="AP42" s="3" t="s">
        <v>268</v>
      </c>
      <c r="AQ42" s="41" t="s">
        <v>13</v>
      </c>
      <c r="AR42" s="43" t="s">
        <v>275</v>
      </c>
      <c r="AT42" s="34" t="s">
        <v>125</v>
      </c>
      <c r="AU42" s="3" t="s">
        <v>265</v>
      </c>
      <c r="AV42" s="3" t="s">
        <v>266</v>
      </c>
      <c r="AW42" s="3" t="s">
        <v>267</v>
      </c>
      <c r="AX42" s="3" t="s">
        <v>268</v>
      </c>
      <c r="AY42" s="41" t="s">
        <v>13</v>
      </c>
    </row>
    <row r="43" spans="2:51" x14ac:dyDescent="0.3">
      <c r="B43" s="22"/>
      <c r="C43" s="22">
        <v>2013</v>
      </c>
      <c r="D43" s="22">
        <v>2014</v>
      </c>
      <c r="E43" s="22">
        <v>2015</v>
      </c>
      <c r="F43" s="22" t="s">
        <v>13</v>
      </c>
      <c r="H43" s="141">
        <v>2013</v>
      </c>
      <c r="I43" s="141"/>
      <c r="J43" s="141"/>
      <c r="K43" s="141"/>
      <c r="M43" s="141">
        <v>2014</v>
      </c>
      <c r="N43" s="141"/>
      <c r="O43" s="141"/>
      <c r="P43" s="141"/>
      <c r="R43" s="141">
        <v>2015</v>
      </c>
      <c r="S43" s="141"/>
      <c r="T43" s="141"/>
      <c r="U43" s="141"/>
      <c r="W43" s="141">
        <v>2016</v>
      </c>
      <c r="X43" s="141"/>
      <c r="Y43" s="141"/>
      <c r="Z43" s="141"/>
      <c r="AA43" s="141"/>
      <c r="AB43" s="42" t="s">
        <v>274</v>
      </c>
      <c r="AD43" s="29"/>
      <c r="AE43" s="141">
        <v>2016</v>
      </c>
      <c r="AF43" s="141"/>
      <c r="AG43" s="141"/>
      <c r="AH43" s="141"/>
      <c r="AI43" s="141"/>
      <c r="AJ43" s="42" t="s">
        <v>274</v>
      </c>
      <c r="AL43" s="27" t="s">
        <v>126</v>
      </c>
      <c r="AM43" s="33">
        <v>2166.5700000000002</v>
      </c>
      <c r="AN43" s="33">
        <v>7655.6049999999996</v>
      </c>
      <c r="AO43" s="33">
        <v>3723.6779999999999</v>
      </c>
      <c r="AP43" s="33">
        <v>1809.2969999999998</v>
      </c>
      <c r="AQ43" s="31">
        <v>15355.150000000001</v>
      </c>
      <c r="AR43" s="44">
        <f>AQ43/AQ$14</f>
        <v>0.53789943547208763</v>
      </c>
      <c r="AT43" s="27" t="s">
        <v>126</v>
      </c>
      <c r="AU43" s="33">
        <v>2166.5700000000002</v>
      </c>
      <c r="AV43" s="33">
        <v>7655.6049999999996</v>
      </c>
      <c r="AW43" s="33">
        <v>3723.6779999999999</v>
      </c>
      <c r="AX43" s="33">
        <v>1809.2969999999998</v>
      </c>
      <c r="AY43" s="31">
        <v>15355.150000000001</v>
      </c>
    </row>
    <row r="44" spans="2:51" x14ac:dyDescent="0.3">
      <c r="B44" s="2" t="s">
        <v>125</v>
      </c>
      <c r="C44" s="4"/>
      <c r="D44" s="2"/>
      <c r="E44" s="4"/>
      <c r="F44" s="2"/>
      <c r="H44" s="3" t="s">
        <v>265</v>
      </c>
      <c r="I44" s="3" t="s">
        <v>266</v>
      </c>
      <c r="J44" s="3" t="s">
        <v>267</v>
      </c>
      <c r="K44" s="3" t="s">
        <v>268</v>
      </c>
      <c r="M44" s="3" t="s">
        <v>265</v>
      </c>
      <c r="N44" s="3" t="s">
        <v>266</v>
      </c>
      <c r="O44" s="3" t="s">
        <v>267</v>
      </c>
      <c r="P44" s="3" t="s">
        <v>268</v>
      </c>
      <c r="R44" s="3" t="s">
        <v>265</v>
      </c>
      <c r="S44" s="3" t="s">
        <v>266</v>
      </c>
      <c r="T44" s="3" t="s">
        <v>267</v>
      </c>
      <c r="U44" s="3" t="s">
        <v>268</v>
      </c>
      <c r="W44" s="3" t="s">
        <v>265</v>
      </c>
      <c r="X44" s="3" t="s">
        <v>266</v>
      </c>
      <c r="Y44" s="3" t="s">
        <v>267</v>
      </c>
      <c r="Z44" s="3" t="s">
        <v>268</v>
      </c>
      <c r="AA44" s="41" t="s">
        <v>13</v>
      </c>
      <c r="AB44" s="43" t="s">
        <v>275</v>
      </c>
      <c r="AD44" s="34" t="s">
        <v>125</v>
      </c>
      <c r="AE44" s="3" t="s">
        <v>265</v>
      </c>
      <c r="AF44" s="3" t="s">
        <v>266</v>
      </c>
      <c r="AG44" s="3" t="s">
        <v>267</v>
      </c>
      <c r="AH44" s="3" t="s">
        <v>268</v>
      </c>
      <c r="AI44" s="41" t="s">
        <v>13</v>
      </c>
      <c r="AJ44" s="43" t="s">
        <v>275</v>
      </c>
      <c r="AL44" s="27" t="s">
        <v>127</v>
      </c>
      <c r="AM44" s="33">
        <v>408.42899999999997</v>
      </c>
      <c r="AN44" s="33">
        <v>11502.774500000003</v>
      </c>
      <c r="AO44" s="33">
        <v>10553.875</v>
      </c>
      <c r="AP44" s="33">
        <v>458.45820000000003</v>
      </c>
      <c r="AQ44" s="31">
        <v>22923.536700000008</v>
      </c>
      <c r="AR44" s="44">
        <f>AQ44/AQ$15</f>
        <v>0.59191325963635677</v>
      </c>
      <c r="AT44" s="27" t="s">
        <v>127</v>
      </c>
      <c r="AU44" s="33">
        <v>408.42899999999997</v>
      </c>
      <c r="AV44" s="33">
        <v>11502.774500000003</v>
      </c>
      <c r="AW44" s="33">
        <v>10553.875</v>
      </c>
      <c r="AX44" s="33">
        <v>458.45820000000003</v>
      </c>
      <c r="AY44" s="31">
        <v>22923.536700000008</v>
      </c>
    </row>
    <row r="45" spans="2:51" x14ac:dyDescent="0.3">
      <c r="B45" s="5" t="s">
        <v>126</v>
      </c>
      <c r="C45" s="13">
        <v>94</v>
      </c>
      <c r="D45" s="13">
        <v>91</v>
      </c>
      <c r="E45" s="13">
        <v>70</v>
      </c>
      <c r="F45" s="13">
        <v>54</v>
      </c>
      <c r="H45" s="14">
        <v>13</v>
      </c>
      <c r="I45" s="14">
        <v>55</v>
      </c>
      <c r="J45" s="14">
        <v>20</v>
      </c>
      <c r="K45" s="14">
        <v>6</v>
      </c>
      <c r="M45" s="14">
        <v>17</v>
      </c>
      <c r="N45" s="14">
        <v>55</v>
      </c>
      <c r="O45" s="14">
        <v>16</v>
      </c>
      <c r="P45" s="14">
        <v>3</v>
      </c>
      <c r="R45" s="14">
        <v>10</v>
      </c>
      <c r="S45" s="14">
        <v>35</v>
      </c>
      <c r="T45" s="14">
        <v>21</v>
      </c>
      <c r="U45" s="14">
        <v>4</v>
      </c>
      <c r="W45" s="33">
        <v>5</v>
      </c>
      <c r="X45" s="33">
        <v>31</v>
      </c>
      <c r="Y45" s="33">
        <v>12</v>
      </c>
      <c r="Z45" s="33">
        <v>6</v>
      </c>
      <c r="AA45" s="31">
        <v>54</v>
      </c>
      <c r="AB45" s="44">
        <f>AA45/AA$5</f>
        <v>3.7039577474449552E-3</v>
      </c>
      <c r="AD45" s="27" t="s">
        <v>126</v>
      </c>
      <c r="AE45" s="33">
        <v>115001837.63999999</v>
      </c>
      <c r="AF45" s="33">
        <v>295434917.43094999</v>
      </c>
      <c r="AG45" s="33">
        <v>121485895.632</v>
      </c>
      <c r="AH45" s="33">
        <v>1279395.9000000001</v>
      </c>
      <c r="AI45" s="31">
        <v>533202046.60294992</v>
      </c>
      <c r="AJ45" s="44">
        <f>AI45/AI$5</f>
        <v>0.40882484534965319</v>
      </c>
      <c r="AL45" s="27" t="s">
        <v>128</v>
      </c>
      <c r="AM45" s="33">
        <v>0</v>
      </c>
      <c r="AN45" s="33">
        <v>0</v>
      </c>
      <c r="AO45" s="33">
        <v>0</v>
      </c>
      <c r="AP45" s="33">
        <v>245.75399173</v>
      </c>
      <c r="AQ45" s="31">
        <v>245.75399173</v>
      </c>
      <c r="AR45" s="44">
        <f>AQ45/AQ$16</f>
        <v>0.10014251894507942</v>
      </c>
      <c r="AT45" s="27" t="s">
        <v>128</v>
      </c>
      <c r="AU45" s="33">
        <v>0</v>
      </c>
      <c r="AV45" s="33">
        <v>0</v>
      </c>
      <c r="AW45" s="33">
        <v>0</v>
      </c>
      <c r="AX45" s="33">
        <v>245.75399173</v>
      </c>
      <c r="AY45" s="31">
        <v>245.75399173</v>
      </c>
    </row>
    <row r="46" spans="2:51" x14ac:dyDescent="0.3">
      <c r="B46" s="5" t="s">
        <v>127</v>
      </c>
      <c r="C46" s="13">
        <v>62</v>
      </c>
      <c r="D46" s="13">
        <v>63</v>
      </c>
      <c r="E46" s="13">
        <v>49</v>
      </c>
      <c r="F46" s="13">
        <v>53</v>
      </c>
      <c r="H46" s="14"/>
      <c r="I46" s="14">
        <v>45</v>
      </c>
      <c r="J46" s="14">
        <v>16</v>
      </c>
      <c r="K46" s="14">
        <v>1</v>
      </c>
      <c r="M46" s="14">
        <v>1</v>
      </c>
      <c r="N46" s="14">
        <v>32</v>
      </c>
      <c r="O46" s="14">
        <v>26</v>
      </c>
      <c r="P46" s="14">
        <v>4</v>
      </c>
      <c r="R46" s="14"/>
      <c r="S46" s="14">
        <v>26</v>
      </c>
      <c r="T46" s="14">
        <v>19</v>
      </c>
      <c r="U46" s="14">
        <v>4</v>
      </c>
      <c r="W46" s="33"/>
      <c r="X46" s="33">
        <v>26</v>
      </c>
      <c r="Y46" s="33">
        <v>22</v>
      </c>
      <c r="Z46" s="33">
        <v>5</v>
      </c>
      <c r="AA46" s="31">
        <v>53</v>
      </c>
      <c r="AB46" s="44">
        <f>AA46/AA$6</f>
        <v>7.8927773641102004E-3</v>
      </c>
      <c r="AD46" s="27" t="s">
        <v>127</v>
      </c>
      <c r="AE46" s="33"/>
      <c r="AF46" s="33">
        <v>235093270.39920002</v>
      </c>
      <c r="AG46" s="33">
        <v>301434466.81517398</v>
      </c>
      <c r="AH46" s="33">
        <v>3120251.6456999998</v>
      </c>
      <c r="AI46" s="31">
        <v>539647988.86007392</v>
      </c>
      <c r="AJ46" s="44">
        <f>AI46/AI$6</f>
        <v>0.31947025282335734</v>
      </c>
      <c r="AL46" s="27" t="s">
        <v>129</v>
      </c>
      <c r="AM46" s="33"/>
      <c r="AN46" s="33">
        <v>2844.9358911400004</v>
      </c>
      <c r="AO46" s="33">
        <v>61.470001119999999</v>
      </c>
      <c r="AP46" s="33">
        <v>146.23199227999999</v>
      </c>
      <c r="AQ46" s="31">
        <v>3052.6378845400004</v>
      </c>
      <c r="AR46" s="44">
        <f>AQ46/AQ$17</f>
        <v>0.75751423542999174</v>
      </c>
      <c r="AT46" s="27" t="s">
        <v>129</v>
      </c>
      <c r="AU46" s="33"/>
      <c r="AV46" s="33">
        <v>2844.9358911400004</v>
      </c>
      <c r="AW46" s="33">
        <v>61.470001119999999</v>
      </c>
      <c r="AX46" s="33">
        <v>146.23199227999999</v>
      </c>
      <c r="AY46" s="31">
        <v>3052.6378845400004</v>
      </c>
    </row>
    <row r="47" spans="2:51" x14ac:dyDescent="0.3">
      <c r="B47" s="5" t="s">
        <v>128</v>
      </c>
      <c r="C47" s="31">
        <v>17</v>
      </c>
      <c r="D47" s="13">
        <v>19</v>
      </c>
      <c r="E47" s="31">
        <v>16</v>
      </c>
      <c r="F47" s="31">
        <v>15</v>
      </c>
      <c r="G47" s="25"/>
      <c r="H47" s="33">
        <v>1</v>
      </c>
      <c r="I47" s="33">
        <v>2</v>
      </c>
      <c r="J47" s="33">
        <v>14</v>
      </c>
      <c r="K47" s="33"/>
      <c r="L47" s="25"/>
      <c r="M47" s="14">
        <v>2</v>
      </c>
      <c r="N47" s="14">
        <v>5</v>
      </c>
      <c r="O47" s="14">
        <v>12</v>
      </c>
      <c r="P47" s="14"/>
      <c r="Q47" s="25"/>
      <c r="R47" s="33">
        <v>1</v>
      </c>
      <c r="S47" s="33">
        <v>4</v>
      </c>
      <c r="T47" s="33">
        <v>6</v>
      </c>
      <c r="U47" s="33">
        <v>5</v>
      </c>
      <c r="V47" s="25"/>
      <c r="W47" s="33">
        <v>2</v>
      </c>
      <c r="X47" s="33">
        <v>3</v>
      </c>
      <c r="Y47" s="33">
        <v>6</v>
      </c>
      <c r="Z47" s="33">
        <v>4</v>
      </c>
      <c r="AA47" s="31">
        <v>15</v>
      </c>
      <c r="AB47" s="44">
        <f>AA47/AA$7</f>
        <v>1.9804594665962503E-3</v>
      </c>
      <c r="AD47" s="27" t="s">
        <v>128</v>
      </c>
      <c r="AE47" s="33">
        <v>0</v>
      </c>
      <c r="AF47" s="33">
        <v>0</v>
      </c>
      <c r="AG47" s="33">
        <v>0</v>
      </c>
      <c r="AH47" s="33">
        <v>7216083.4101562509</v>
      </c>
      <c r="AI47" s="31">
        <v>7216083.4101562509</v>
      </c>
      <c r="AJ47" s="44">
        <f>AI47/AI$7</f>
        <v>0.11189251411868315</v>
      </c>
      <c r="AL47" s="26" t="s">
        <v>5</v>
      </c>
      <c r="AM47" s="30">
        <v>2574.9990000000003</v>
      </c>
      <c r="AN47" s="30">
        <v>22003.315391140004</v>
      </c>
      <c r="AO47" s="30">
        <v>14339.02300112</v>
      </c>
      <c r="AP47" s="30">
        <v>2659.7411840099994</v>
      </c>
      <c r="AQ47" s="30">
        <v>41577.078576270011</v>
      </c>
      <c r="AR47" s="45">
        <f>AQ47/AQ$18</f>
        <v>0.56369414272953977</v>
      </c>
      <c r="AT47" s="26" t="s">
        <v>5</v>
      </c>
      <c r="AU47" s="30">
        <v>2574.9990000000003</v>
      </c>
      <c r="AV47" s="30">
        <v>22003.315391140004</v>
      </c>
      <c r="AW47" s="30">
        <v>14339.02300112</v>
      </c>
      <c r="AX47" s="30">
        <v>2659.7411840099994</v>
      </c>
      <c r="AY47" s="30">
        <v>41577.078576270011</v>
      </c>
    </row>
    <row r="48" spans="2:51" x14ac:dyDescent="0.3">
      <c r="B48" s="27" t="s">
        <v>129</v>
      </c>
      <c r="C48" s="13">
        <v>16</v>
      </c>
      <c r="D48" s="31">
        <v>14</v>
      </c>
      <c r="E48" s="13">
        <v>17</v>
      </c>
      <c r="F48" s="13">
        <v>16</v>
      </c>
      <c r="H48" s="14"/>
      <c r="I48" s="14">
        <v>12</v>
      </c>
      <c r="J48" s="14"/>
      <c r="K48" s="14">
        <v>4</v>
      </c>
      <c r="M48" s="33"/>
      <c r="N48" s="33">
        <v>11</v>
      </c>
      <c r="O48" s="33">
        <v>3</v>
      </c>
      <c r="P48" s="33"/>
      <c r="R48" s="14"/>
      <c r="S48" s="14">
        <v>9</v>
      </c>
      <c r="T48" s="14">
        <v>1</v>
      </c>
      <c r="U48" s="14">
        <v>7</v>
      </c>
      <c r="W48" s="33"/>
      <c r="X48" s="33">
        <v>10</v>
      </c>
      <c r="Y48" s="33">
        <v>1</v>
      </c>
      <c r="Z48" s="33">
        <v>5</v>
      </c>
      <c r="AA48" s="31">
        <v>16</v>
      </c>
      <c r="AB48" s="44">
        <f>AA48/AA$8</f>
        <v>1.119664100769769E-2</v>
      </c>
      <c r="AD48" s="27" t="s">
        <v>129</v>
      </c>
      <c r="AE48" s="33"/>
      <c r="AF48" s="33">
        <v>115299947.99999999</v>
      </c>
      <c r="AG48" s="33">
        <v>4849291.8</v>
      </c>
      <c r="AH48" s="33">
        <v>15598291.175000001</v>
      </c>
      <c r="AI48" s="31">
        <v>135747530.97499999</v>
      </c>
      <c r="AJ48" s="44">
        <f>AI48/AI$8</f>
        <v>0.59258183451421176</v>
      </c>
      <c r="AR48" s="20"/>
    </row>
    <row r="49" spans="2:51" x14ac:dyDescent="0.3">
      <c r="B49" s="8" t="s">
        <v>13</v>
      </c>
      <c r="C49" s="15">
        <v>189</v>
      </c>
      <c r="D49" s="15">
        <v>187</v>
      </c>
      <c r="E49" s="15">
        <v>152</v>
      </c>
      <c r="F49" s="15">
        <v>138</v>
      </c>
      <c r="H49" s="15">
        <v>14</v>
      </c>
      <c r="I49" s="15">
        <v>114</v>
      </c>
      <c r="J49" s="15">
        <v>50</v>
      </c>
      <c r="K49" s="15">
        <v>11</v>
      </c>
      <c r="M49" s="15">
        <v>20</v>
      </c>
      <c r="N49" s="15">
        <v>103</v>
      </c>
      <c r="O49" s="15">
        <v>57</v>
      </c>
      <c r="P49" s="15">
        <v>7</v>
      </c>
      <c r="R49" s="15">
        <v>11</v>
      </c>
      <c r="S49" s="15">
        <v>74</v>
      </c>
      <c r="T49" s="15">
        <v>47</v>
      </c>
      <c r="U49" s="15">
        <v>20</v>
      </c>
      <c r="W49" s="30">
        <v>7</v>
      </c>
      <c r="X49" s="30">
        <v>70</v>
      </c>
      <c r="Y49" s="30">
        <v>41</v>
      </c>
      <c r="Z49" s="30">
        <v>20</v>
      </c>
      <c r="AA49" s="30">
        <v>138</v>
      </c>
      <c r="AB49" s="45">
        <f>AA49/AA$9</f>
        <v>4.5549064263788498E-3</v>
      </c>
      <c r="AD49" s="26" t="s">
        <v>13</v>
      </c>
      <c r="AE49" s="30">
        <v>115001837.63999999</v>
      </c>
      <c r="AF49" s="30">
        <v>645828135.83015001</v>
      </c>
      <c r="AG49" s="30">
        <v>427769654.24717396</v>
      </c>
      <c r="AH49" s="30">
        <v>27214022.130856253</v>
      </c>
      <c r="AI49" s="30">
        <v>1215813649.8481801</v>
      </c>
      <c r="AJ49" s="45">
        <f>AI49/AI$9</f>
        <v>0.36988587354001773</v>
      </c>
      <c r="AM49" s="29" t="s">
        <v>286</v>
      </c>
      <c r="AN49" s="29"/>
      <c r="AO49" s="29"/>
      <c r="AP49" s="29"/>
      <c r="AQ49" s="29"/>
      <c r="AR49" s="39" t="s">
        <v>272</v>
      </c>
      <c r="AU49" s="29" t="s">
        <v>295</v>
      </c>
      <c r="AV49" s="29"/>
      <c r="AW49" s="29"/>
      <c r="AX49" s="29"/>
      <c r="AY49" s="29"/>
    </row>
    <row r="50" spans="2:51" x14ac:dyDescent="0.3">
      <c r="F50" s="20"/>
      <c r="W50" s="20"/>
      <c r="X50" s="20"/>
      <c r="Y50" s="20"/>
      <c r="Z50" s="20"/>
      <c r="AA50" s="20"/>
      <c r="AB50" s="20"/>
      <c r="AD50" s="21"/>
      <c r="AE50" s="21"/>
      <c r="AF50" s="21"/>
      <c r="AG50" s="21"/>
      <c r="AH50" s="21"/>
      <c r="AI50" s="21"/>
      <c r="AJ50" s="20"/>
      <c r="AL50" s="29"/>
      <c r="AM50" s="141">
        <v>2016</v>
      </c>
      <c r="AN50" s="141"/>
      <c r="AO50" s="141"/>
      <c r="AP50" s="141"/>
      <c r="AQ50" s="141"/>
      <c r="AR50" s="42" t="s">
        <v>274</v>
      </c>
      <c r="AT50" s="29"/>
      <c r="AU50" s="141">
        <v>2016</v>
      </c>
      <c r="AV50" s="141"/>
      <c r="AW50" s="141"/>
      <c r="AX50" s="141"/>
      <c r="AY50" s="141"/>
    </row>
    <row r="51" spans="2:51" x14ac:dyDescent="0.3">
      <c r="B51" s="1" t="s">
        <v>264</v>
      </c>
      <c r="C51" s="1"/>
      <c r="D51" s="1"/>
      <c r="E51" s="1"/>
      <c r="F51" s="1"/>
      <c r="H51" s="1" t="s">
        <v>264</v>
      </c>
      <c r="I51" s="1"/>
      <c r="J51" s="1"/>
      <c r="K51" s="1"/>
      <c r="M51" s="1" t="s">
        <v>264</v>
      </c>
      <c r="N51" s="1"/>
      <c r="O51" s="1"/>
      <c r="P51" s="1"/>
      <c r="R51" s="1" t="s">
        <v>264</v>
      </c>
      <c r="S51" s="1"/>
      <c r="T51" s="1"/>
      <c r="U51" s="1"/>
      <c r="W51" s="29" t="s">
        <v>264</v>
      </c>
      <c r="X51" s="29"/>
      <c r="Y51" s="29"/>
      <c r="Z51" s="29"/>
      <c r="AA51" s="29"/>
      <c r="AB51" s="38" t="s">
        <v>272</v>
      </c>
      <c r="AD51" s="29" t="s">
        <v>280</v>
      </c>
      <c r="AE51" s="29"/>
      <c r="AF51" s="29"/>
      <c r="AG51" s="29"/>
      <c r="AH51" s="29"/>
      <c r="AI51" s="29"/>
      <c r="AJ51" s="38" t="s">
        <v>272</v>
      </c>
      <c r="AL51" s="34" t="s">
        <v>125</v>
      </c>
      <c r="AM51" s="3" t="s">
        <v>265</v>
      </c>
      <c r="AN51" s="3" t="s">
        <v>266</v>
      </c>
      <c r="AO51" s="3" t="s">
        <v>267</v>
      </c>
      <c r="AP51" s="3" t="s">
        <v>268</v>
      </c>
      <c r="AQ51" s="41" t="s">
        <v>13</v>
      </c>
      <c r="AR51" s="43" t="s">
        <v>275</v>
      </c>
      <c r="AT51" s="34" t="s">
        <v>125</v>
      </c>
      <c r="AU51" s="3" t="s">
        <v>265</v>
      </c>
      <c r="AV51" s="3" t="s">
        <v>266</v>
      </c>
      <c r="AW51" s="3" t="s">
        <v>267</v>
      </c>
      <c r="AX51" s="3" t="s">
        <v>268</v>
      </c>
      <c r="AY51" s="41" t="s">
        <v>13</v>
      </c>
    </row>
    <row r="52" spans="2:51" x14ac:dyDescent="0.3">
      <c r="B52" s="22"/>
      <c r="C52" s="22">
        <v>2013</v>
      </c>
      <c r="D52" s="22">
        <v>2014</v>
      </c>
      <c r="E52" s="22">
        <v>2015</v>
      </c>
      <c r="F52" s="22" t="s">
        <v>13</v>
      </c>
      <c r="H52" s="141">
        <v>2013</v>
      </c>
      <c r="I52" s="141"/>
      <c r="J52" s="141"/>
      <c r="K52" s="141"/>
      <c r="M52" s="141">
        <v>2014</v>
      </c>
      <c r="N52" s="141"/>
      <c r="O52" s="141"/>
      <c r="P52" s="141"/>
      <c r="R52" s="141">
        <v>2015</v>
      </c>
      <c r="S52" s="141"/>
      <c r="T52" s="141"/>
      <c r="U52" s="141"/>
      <c r="W52" s="141">
        <v>2016</v>
      </c>
      <c r="X52" s="141"/>
      <c r="Y52" s="141"/>
      <c r="Z52" s="141"/>
      <c r="AA52" s="141"/>
      <c r="AB52" s="42" t="s">
        <v>274</v>
      </c>
      <c r="AD52" s="29"/>
      <c r="AE52" s="141">
        <v>2016</v>
      </c>
      <c r="AF52" s="141"/>
      <c r="AG52" s="141"/>
      <c r="AH52" s="141"/>
      <c r="AI52" s="141"/>
      <c r="AJ52" s="42" t="s">
        <v>274</v>
      </c>
      <c r="AL52" s="27" t="s">
        <v>126</v>
      </c>
      <c r="AM52" s="33">
        <v>635746.92299999984</v>
      </c>
      <c r="AN52" s="33">
        <v>1188930.2489999998</v>
      </c>
      <c r="AO52" s="33">
        <v>2373713.91</v>
      </c>
      <c r="AP52" s="33">
        <v>128805.91199999997</v>
      </c>
      <c r="AQ52" s="31">
        <v>4327196.993999999</v>
      </c>
      <c r="AR52" s="44">
        <f>AQ52/AQ$23</f>
        <v>0.68991414926976968</v>
      </c>
      <c r="AT52" s="27" t="s">
        <v>126</v>
      </c>
      <c r="AU52" s="33">
        <v>635746.92299999984</v>
      </c>
      <c r="AV52" s="33">
        <v>1188930.2489999998</v>
      </c>
      <c r="AW52" s="33">
        <v>2373713.91</v>
      </c>
      <c r="AX52" s="33">
        <v>128805.91199999997</v>
      </c>
      <c r="AY52" s="31">
        <v>4327196.993999999</v>
      </c>
    </row>
    <row r="53" spans="2:51" x14ac:dyDescent="0.3">
      <c r="B53" s="2" t="s">
        <v>125</v>
      </c>
      <c r="C53" s="4"/>
      <c r="D53" s="2"/>
      <c r="E53" s="4"/>
      <c r="F53" s="2"/>
      <c r="H53" s="3" t="s">
        <v>265</v>
      </c>
      <c r="I53" s="3" t="s">
        <v>266</v>
      </c>
      <c r="J53" s="3" t="s">
        <v>267</v>
      </c>
      <c r="K53" s="3" t="s">
        <v>268</v>
      </c>
      <c r="M53" s="3" t="s">
        <v>265</v>
      </c>
      <c r="N53" s="3" t="s">
        <v>266</v>
      </c>
      <c r="O53" s="3" t="s">
        <v>267</v>
      </c>
      <c r="P53" s="3" t="s">
        <v>268</v>
      </c>
      <c r="R53" s="3" t="s">
        <v>265</v>
      </c>
      <c r="S53" s="3" t="s">
        <v>266</v>
      </c>
      <c r="T53" s="3" t="s">
        <v>267</v>
      </c>
      <c r="U53" s="3" t="s">
        <v>268</v>
      </c>
      <c r="W53" s="3" t="s">
        <v>265</v>
      </c>
      <c r="X53" s="3" t="s">
        <v>266</v>
      </c>
      <c r="Y53" s="3" t="s">
        <v>267</v>
      </c>
      <c r="Z53" s="3" t="s">
        <v>268</v>
      </c>
      <c r="AA53" s="41" t="s">
        <v>13</v>
      </c>
      <c r="AB53" s="43" t="s">
        <v>275</v>
      </c>
      <c r="AD53" s="34" t="s">
        <v>125</v>
      </c>
      <c r="AE53" s="3" t="s">
        <v>265</v>
      </c>
      <c r="AF53" s="3" t="s">
        <v>266</v>
      </c>
      <c r="AG53" s="3" t="s">
        <v>267</v>
      </c>
      <c r="AH53" s="3" t="s">
        <v>268</v>
      </c>
      <c r="AI53" s="41" t="s">
        <v>13</v>
      </c>
      <c r="AJ53" s="43" t="s">
        <v>275</v>
      </c>
      <c r="AL53" s="27" t="s">
        <v>127</v>
      </c>
      <c r="AM53" s="33">
        <v>18623.61</v>
      </c>
      <c r="AN53" s="33">
        <v>318982.946</v>
      </c>
      <c r="AO53" s="33">
        <v>-4207.59</v>
      </c>
      <c r="AP53" s="33">
        <v>71504.972999999984</v>
      </c>
      <c r="AQ53" s="31">
        <v>404903.93899999995</v>
      </c>
      <c r="AR53" s="44">
        <f>AQ53/AQ$24</f>
        <v>0.51612123850541758</v>
      </c>
      <c r="AT53" s="27" t="s">
        <v>127</v>
      </c>
      <c r="AU53" s="33">
        <v>18623.61</v>
      </c>
      <c r="AV53" s="33">
        <v>318982.946</v>
      </c>
      <c r="AW53" s="33">
        <v>-4207.59</v>
      </c>
      <c r="AX53" s="33">
        <v>71504.972999999984</v>
      </c>
      <c r="AY53" s="31">
        <v>404903.93899999995</v>
      </c>
    </row>
    <row r="54" spans="2:51" x14ac:dyDescent="0.3">
      <c r="B54" s="5" t="s">
        <v>126</v>
      </c>
      <c r="C54" s="6">
        <v>24011686.532198004</v>
      </c>
      <c r="D54" s="6">
        <v>23107712.349222001</v>
      </c>
      <c r="E54" s="6">
        <v>15428550.040403998</v>
      </c>
      <c r="F54" s="6">
        <v>10454486.755725954</v>
      </c>
      <c r="H54" s="7">
        <v>4644688.2574400008</v>
      </c>
      <c r="I54" s="7">
        <v>11180526.70823</v>
      </c>
      <c r="J54" s="7">
        <v>7279077.1515999995</v>
      </c>
      <c r="K54" s="7">
        <v>907394.41492800007</v>
      </c>
      <c r="M54" s="7">
        <v>6348433.1303859996</v>
      </c>
      <c r="N54" s="7">
        <v>12067842.549276</v>
      </c>
      <c r="O54" s="7">
        <v>4345725.8672400005</v>
      </c>
      <c r="P54" s="7">
        <v>345710.80232000002</v>
      </c>
      <c r="R54" s="7">
        <v>2320374.1490799999</v>
      </c>
      <c r="S54" s="7">
        <v>7271745.2558240006</v>
      </c>
      <c r="T54" s="7">
        <v>5379054.9551999997</v>
      </c>
      <c r="U54" s="7">
        <v>457375.68030000001</v>
      </c>
      <c r="W54" s="36">
        <v>1412965.1631881348</v>
      </c>
      <c r="X54" s="36">
        <v>5514440.6298419312</v>
      </c>
      <c r="Y54" s="36">
        <v>2612213.1012526862</v>
      </c>
      <c r="Z54" s="36">
        <v>914867.86144319992</v>
      </c>
      <c r="AA54" s="35">
        <v>10454486.755725954</v>
      </c>
      <c r="AB54" s="44">
        <f>AA54/AA$14</f>
        <v>0.28858979462540507</v>
      </c>
      <c r="AD54" s="27" t="s">
        <v>126</v>
      </c>
      <c r="AE54" s="33">
        <v>2026183.95</v>
      </c>
      <c r="AF54" s="33">
        <v>6020892.8999999994</v>
      </c>
      <c r="AG54" s="33">
        <v>12569436.899999999</v>
      </c>
      <c r="AH54" s="33">
        <v>41116.5</v>
      </c>
      <c r="AI54" s="31">
        <v>20657630.249999996</v>
      </c>
      <c r="AJ54" s="44">
        <f>AI54/AI$14</f>
        <v>0.45146507146239812</v>
      </c>
      <c r="AL54" s="27" t="s">
        <v>128</v>
      </c>
      <c r="AM54" s="33">
        <v>1446865.1616700001</v>
      </c>
      <c r="AN54" s="33">
        <v>694431.88160279999</v>
      </c>
      <c r="AO54" s="33">
        <v>2155266.8429045998</v>
      </c>
      <c r="AP54" s="33">
        <v>359280.02563892002</v>
      </c>
      <c r="AQ54" s="31">
        <v>4655843.9118163213</v>
      </c>
      <c r="AR54" s="44">
        <f>AQ54/AQ$25</f>
        <v>0.76165743666743146</v>
      </c>
      <c r="AT54" s="27" t="s">
        <v>128</v>
      </c>
      <c r="AU54" s="33">
        <v>1446865.1616700001</v>
      </c>
      <c r="AV54" s="33">
        <v>694431.88160279999</v>
      </c>
      <c r="AW54" s="33">
        <v>2155266.8429045998</v>
      </c>
      <c r="AX54" s="33">
        <v>359280.02563892002</v>
      </c>
      <c r="AY54" s="31">
        <v>4655843.9118163213</v>
      </c>
    </row>
    <row r="55" spans="2:51" x14ac:dyDescent="0.3">
      <c r="B55" s="5" t="s">
        <v>127</v>
      </c>
      <c r="C55" s="6">
        <v>13063088.047186</v>
      </c>
      <c r="D55" s="6">
        <v>13185342.83749</v>
      </c>
      <c r="E55" s="6">
        <v>11610389.341182001</v>
      </c>
      <c r="F55" s="6">
        <v>11478178.069635153</v>
      </c>
      <c r="H55" s="7"/>
      <c r="I55" s="7">
        <v>8033542.5920900013</v>
      </c>
      <c r="J55" s="7">
        <v>4927750.8887399994</v>
      </c>
      <c r="K55" s="7">
        <v>101794.56635600001</v>
      </c>
      <c r="M55" s="7">
        <v>538601.20039999997</v>
      </c>
      <c r="N55" s="7">
        <v>6798549.3687820006</v>
      </c>
      <c r="O55" s="7">
        <v>4961063.6222200003</v>
      </c>
      <c r="P55" s="7">
        <v>887128.64608799992</v>
      </c>
      <c r="R55" s="7"/>
      <c r="S55" s="7">
        <v>3878430.6042619999</v>
      </c>
      <c r="T55" s="7">
        <v>6830260.0231600003</v>
      </c>
      <c r="U55" s="7">
        <v>901698.71375999996</v>
      </c>
      <c r="W55" s="36"/>
      <c r="X55" s="36">
        <v>4697437.3029486239</v>
      </c>
      <c r="Y55" s="36">
        <v>4788373.066744592</v>
      </c>
      <c r="Z55" s="36">
        <v>1992367.6999419362</v>
      </c>
      <c r="AA55" s="35">
        <v>11478178.069635153</v>
      </c>
      <c r="AB55" s="44">
        <f>AA55/AA$15</f>
        <v>0.32277330299138562</v>
      </c>
      <c r="AD55" s="27" t="s">
        <v>127</v>
      </c>
      <c r="AE55" s="33"/>
      <c r="AF55" s="33">
        <v>245975.58</v>
      </c>
      <c r="AG55" s="33">
        <v>-19136.628000000001</v>
      </c>
      <c r="AH55" s="33">
        <v>409115.61180000007</v>
      </c>
      <c r="AI55" s="31">
        <v>635954.56380000012</v>
      </c>
      <c r="AJ55" s="44">
        <f>AI55/AI$15</f>
        <v>0.10948857790307354</v>
      </c>
      <c r="AL55" s="27" t="s">
        <v>129</v>
      </c>
      <c r="AM55" s="33"/>
      <c r="AN55" s="33">
        <v>791954.07902079984</v>
      </c>
      <c r="AO55" s="33">
        <v>0</v>
      </c>
      <c r="AP55" s="33">
        <v>4074.6239338100004</v>
      </c>
      <c r="AQ55" s="31">
        <v>796028.70295460976</v>
      </c>
      <c r="AR55" s="44">
        <f>AQ55/AQ$26</f>
        <v>0.84543289354224815</v>
      </c>
      <c r="AT55" s="27" t="s">
        <v>129</v>
      </c>
      <c r="AU55" s="33"/>
      <c r="AV55" s="33">
        <v>791954.07902079984</v>
      </c>
      <c r="AW55" s="33">
        <v>0</v>
      </c>
      <c r="AX55" s="33">
        <v>4074.6239338100004</v>
      </c>
      <c r="AY55" s="31">
        <v>796028.70295460976</v>
      </c>
    </row>
    <row r="56" spans="2:51" x14ac:dyDescent="0.3">
      <c r="B56" s="5" t="s">
        <v>128</v>
      </c>
      <c r="C56" s="6">
        <v>4785001.7300000004</v>
      </c>
      <c r="D56" s="6">
        <v>5737910.5800000001</v>
      </c>
      <c r="E56" s="6">
        <v>4047548.5999999996</v>
      </c>
      <c r="F56" s="6">
        <v>3963431.69</v>
      </c>
      <c r="H56" s="7">
        <v>151730.95000000001</v>
      </c>
      <c r="I56" s="7">
        <v>288213</v>
      </c>
      <c r="J56" s="7">
        <v>4345057.78</v>
      </c>
      <c r="K56" s="7"/>
      <c r="M56" s="7">
        <v>833160</v>
      </c>
      <c r="N56" s="7">
        <v>980301.48</v>
      </c>
      <c r="O56" s="7">
        <v>3924449.1</v>
      </c>
      <c r="P56" s="7"/>
      <c r="R56" s="7">
        <v>262626.7</v>
      </c>
      <c r="S56" s="7">
        <v>994616.3</v>
      </c>
      <c r="T56" s="7">
        <v>1790978.8</v>
      </c>
      <c r="U56" s="7">
        <v>999326.8</v>
      </c>
      <c r="W56" s="36">
        <v>800000</v>
      </c>
      <c r="X56" s="36">
        <v>445925</v>
      </c>
      <c r="Y56" s="36">
        <v>1601114</v>
      </c>
      <c r="Z56" s="36">
        <v>1116392.69</v>
      </c>
      <c r="AA56" s="35">
        <v>3963431.69</v>
      </c>
      <c r="AB56" s="44">
        <f>AA56/AA$16</f>
        <v>0.27268558505229634</v>
      </c>
      <c r="AD56" s="27" t="s">
        <v>128</v>
      </c>
      <c r="AE56" s="33">
        <v>2928870</v>
      </c>
      <c r="AF56" s="33">
        <v>2790223.625</v>
      </c>
      <c r="AG56" s="33">
        <v>10289772.1875</v>
      </c>
      <c r="AH56" s="33">
        <v>3481626.1374999997</v>
      </c>
      <c r="AI56" s="31">
        <v>19490491.949999999</v>
      </c>
      <c r="AJ56" s="44">
        <f>AI56/AI$16</f>
        <v>0.48025318992376059</v>
      </c>
      <c r="AL56" s="26" t="s">
        <v>5</v>
      </c>
      <c r="AM56" s="30">
        <v>2101235.6946700001</v>
      </c>
      <c r="AN56" s="30">
        <v>2994299.1556235999</v>
      </c>
      <c r="AO56" s="30">
        <v>4524773.1629045997</v>
      </c>
      <c r="AP56" s="30">
        <v>563665.53457273007</v>
      </c>
      <c r="AQ56" s="30">
        <v>10183973.547770929</v>
      </c>
      <c r="AR56" s="45">
        <f>AQ56/AQ$27</f>
        <v>0.72170784479703787</v>
      </c>
      <c r="AT56" s="26" t="s">
        <v>5</v>
      </c>
      <c r="AU56" s="30">
        <v>2101235.6946700001</v>
      </c>
      <c r="AV56" s="30">
        <v>2994299.1556235999</v>
      </c>
      <c r="AW56" s="30">
        <v>4524773.1629045997</v>
      </c>
      <c r="AX56" s="30">
        <v>563665.53457273007</v>
      </c>
      <c r="AY56" s="30">
        <v>10183973.547770929</v>
      </c>
    </row>
    <row r="57" spans="2:51" x14ac:dyDescent="0.3">
      <c r="B57" s="5" t="s">
        <v>129</v>
      </c>
      <c r="C57" s="6">
        <v>2441751.29</v>
      </c>
      <c r="D57" s="6">
        <v>1930810.71</v>
      </c>
      <c r="E57" s="6">
        <v>3420677</v>
      </c>
      <c r="F57" s="6">
        <v>3221466.3400000003</v>
      </c>
      <c r="H57" s="7"/>
      <c r="I57" s="7">
        <v>1840671.29</v>
      </c>
      <c r="J57" s="7"/>
      <c r="K57" s="7">
        <v>601080</v>
      </c>
      <c r="M57" s="7"/>
      <c r="N57" s="7">
        <v>1530076.85</v>
      </c>
      <c r="O57" s="7">
        <v>400733.86</v>
      </c>
      <c r="P57" s="7"/>
      <c r="R57" s="7"/>
      <c r="S57" s="7">
        <v>1947133.8</v>
      </c>
      <c r="T57" s="7">
        <v>153073.20000000001</v>
      </c>
      <c r="U57" s="7">
        <v>1320470</v>
      </c>
      <c r="W57" s="36"/>
      <c r="X57" s="36">
        <v>2224773.64</v>
      </c>
      <c r="Y57" s="36">
        <v>100046.7</v>
      </c>
      <c r="Z57" s="36">
        <v>896646</v>
      </c>
      <c r="AA57" s="35">
        <v>3221466.3400000003</v>
      </c>
      <c r="AB57" s="44">
        <f>AA57/AA$17</f>
        <v>0.45270016155845227</v>
      </c>
      <c r="AD57" s="27" t="s">
        <v>129</v>
      </c>
      <c r="AE57" s="33"/>
      <c r="AF57" s="33">
        <v>5973866.0999999996</v>
      </c>
      <c r="AG57" s="33">
        <v>0</v>
      </c>
      <c r="AH57" s="33">
        <v>23017.469921930002</v>
      </c>
      <c r="AI57" s="31">
        <v>5996883.5699219294</v>
      </c>
      <c r="AJ57" s="44">
        <f>AI57/AI$17</f>
        <v>0.75258037062027006</v>
      </c>
    </row>
    <row r="58" spans="2:51" x14ac:dyDescent="0.3">
      <c r="B58" s="8" t="s">
        <v>13</v>
      </c>
      <c r="C58" s="9">
        <v>44301527.59938401</v>
      </c>
      <c r="D58" s="9">
        <v>43961776.476711996</v>
      </c>
      <c r="E58" s="9">
        <v>34507164.981586002</v>
      </c>
      <c r="F58" s="9">
        <v>29117562.855361108</v>
      </c>
      <c r="H58" s="9">
        <v>4796419.207440001</v>
      </c>
      <c r="I58" s="9">
        <v>21342953.590319999</v>
      </c>
      <c r="J58" s="9">
        <v>16551885.82034</v>
      </c>
      <c r="K58" s="9">
        <v>1610268.981284</v>
      </c>
      <c r="M58" s="9">
        <v>7720194.3307859991</v>
      </c>
      <c r="N58" s="9">
        <v>21376770.248058002</v>
      </c>
      <c r="O58" s="9">
        <v>13631972.44946</v>
      </c>
      <c r="P58" s="9">
        <v>1232839.4484079999</v>
      </c>
      <c r="R58" s="9">
        <v>2583000.8490800001</v>
      </c>
      <c r="S58" s="9">
        <v>14091925.960086003</v>
      </c>
      <c r="T58" s="9">
        <v>14153366.978360001</v>
      </c>
      <c r="U58" s="9">
        <v>3678871.1940599997</v>
      </c>
      <c r="W58" s="37">
        <v>2212965.1631881348</v>
      </c>
      <c r="X58" s="37">
        <v>12882576.572790556</v>
      </c>
      <c r="Y58" s="37">
        <v>9101746.8679972775</v>
      </c>
      <c r="Z58" s="37">
        <v>4920274.2513851356</v>
      </c>
      <c r="AA58" s="37">
        <v>29117562.855361108</v>
      </c>
      <c r="AB58" s="45">
        <f>AA58/AA$18</f>
        <v>0.31162393363254604</v>
      </c>
      <c r="AD58" s="26" t="s">
        <v>13</v>
      </c>
      <c r="AE58" s="30">
        <v>4955053.95</v>
      </c>
      <c r="AF58" s="30">
        <v>15030958.205</v>
      </c>
      <c r="AG58" s="30">
        <v>22840072.4595</v>
      </c>
      <c r="AH58" s="30">
        <v>3954875.71922193</v>
      </c>
      <c r="AI58" s="30">
        <v>46780960.333721921</v>
      </c>
      <c r="AJ58" s="45">
        <f>AI58/AI$18</f>
        <v>0.46726058289332167</v>
      </c>
    </row>
    <row r="60" spans="2:51" x14ac:dyDescent="0.3">
      <c r="AM60" s="29" t="s">
        <v>287</v>
      </c>
      <c r="AN60" s="29"/>
      <c r="AO60" s="29"/>
      <c r="AP60" s="29"/>
      <c r="AQ60" s="29"/>
      <c r="AR60" s="39" t="s">
        <v>272</v>
      </c>
      <c r="AU60" s="29" t="s">
        <v>296</v>
      </c>
      <c r="AV60" s="29"/>
      <c r="AW60" s="29"/>
      <c r="AX60" s="29"/>
      <c r="AY60" s="29"/>
    </row>
    <row r="61" spans="2:51" x14ac:dyDescent="0.3">
      <c r="AL61" s="29"/>
      <c r="AM61" s="141">
        <v>2016</v>
      </c>
      <c r="AN61" s="141"/>
      <c r="AO61" s="141"/>
      <c r="AP61" s="141"/>
      <c r="AQ61" s="141"/>
      <c r="AR61" s="42" t="s">
        <v>274</v>
      </c>
      <c r="AT61" s="29"/>
      <c r="AU61" s="141">
        <v>2016</v>
      </c>
      <c r="AV61" s="141"/>
      <c r="AW61" s="141"/>
      <c r="AX61" s="141"/>
      <c r="AY61" s="141"/>
    </row>
    <row r="62" spans="2:51" x14ac:dyDescent="0.3">
      <c r="AL62" s="34" t="s">
        <v>125</v>
      </c>
      <c r="AM62" s="3" t="s">
        <v>265</v>
      </c>
      <c r="AN62" s="3" t="s">
        <v>266</v>
      </c>
      <c r="AO62" s="3" t="s">
        <v>267</v>
      </c>
      <c r="AP62" s="3" t="s">
        <v>268</v>
      </c>
      <c r="AQ62" s="41" t="s">
        <v>13</v>
      </c>
      <c r="AR62" s="43" t="s">
        <v>275</v>
      </c>
      <c r="AT62" s="34" t="s">
        <v>125</v>
      </c>
      <c r="AU62" s="3" t="s">
        <v>265</v>
      </c>
      <c r="AV62" s="3" t="s">
        <v>266</v>
      </c>
      <c r="AW62" s="3" t="s">
        <v>267</v>
      </c>
      <c r="AX62" s="3" t="s">
        <v>268</v>
      </c>
      <c r="AY62" s="41" t="s">
        <v>13</v>
      </c>
    </row>
    <row r="63" spans="2:51" x14ac:dyDescent="0.3">
      <c r="AL63" s="27" t="s">
        <v>126</v>
      </c>
      <c r="AM63" s="33">
        <v>9862075.3499999996</v>
      </c>
      <c r="AN63" s="33">
        <v>32757876.478999995</v>
      </c>
      <c r="AO63" s="33">
        <v>13301431.109999999</v>
      </c>
      <c r="AP63" s="33">
        <v>1279395.9000000001</v>
      </c>
      <c r="AQ63" s="31">
        <v>57200778.838999994</v>
      </c>
      <c r="AR63" s="44">
        <f>AQ63/AQ$5</f>
        <v>0.32808346690874896</v>
      </c>
      <c r="AT63" s="27" t="s">
        <v>126</v>
      </c>
      <c r="AU63" s="33">
        <v>9862075.3499999996</v>
      </c>
      <c r="AV63" s="33">
        <v>32757876.478999995</v>
      </c>
      <c r="AW63" s="33">
        <v>13301431.109999999</v>
      </c>
      <c r="AX63" s="33">
        <v>1279395.9000000001</v>
      </c>
      <c r="AY63" s="31">
        <v>57200778.838999994</v>
      </c>
    </row>
    <row r="64" spans="2:51" x14ac:dyDescent="0.3">
      <c r="AL64" s="27" t="s">
        <v>127</v>
      </c>
      <c r="AM64" s="33"/>
      <c r="AN64" s="33">
        <v>33559121.159999996</v>
      </c>
      <c r="AO64" s="33">
        <v>50451656.119999997</v>
      </c>
      <c r="AP64" s="33">
        <v>363037.14899999998</v>
      </c>
      <c r="AQ64" s="31">
        <v>84373814.42899999</v>
      </c>
      <c r="AR64" s="44">
        <f>AQ64/AQ$6</f>
        <v>0.34802579503868247</v>
      </c>
      <c r="AT64" s="27" t="s">
        <v>127</v>
      </c>
      <c r="AU64" s="33"/>
      <c r="AV64" s="33">
        <v>33559121.159999996</v>
      </c>
      <c r="AW64" s="33">
        <v>50451656.119999997</v>
      </c>
      <c r="AX64" s="33">
        <v>363037.14899999998</v>
      </c>
      <c r="AY64" s="31">
        <v>84373814.42899999</v>
      </c>
    </row>
    <row r="65" spans="38:51" x14ac:dyDescent="0.3">
      <c r="AL65" s="27" t="s">
        <v>128</v>
      </c>
      <c r="AM65" s="33">
        <v>0</v>
      </c>
      <c r="AN65" s="33">
        <v>0</v>
      </c>
      <c r="AO65" s="33">
        <v>0</v>
      </c>
      <c r="AP65" s="33">
        <v>790783.26342640002</v>
      </c>
      <c r="AQ65" s="31">
        <v>790783.26342640002</v>
      </c>
      <c r="AR65" s="44">
        <f>AQ65/AQ$7</f>
        <v>0.13859395646776576</v>
      </c>
      <c r="AT65" s="27" t="s">
        <v>128</v>
      </c>
      <c r="AU65" s="33">
        <v>0</v>
      </c>
      <c r="AV65" s="33">
        <v>0</v>
      </c>
      <c r="AW65" s="33">
        <v>0</v>
      </c>
      <c r="AX65" s="33">
        <v>790783.26342640002</v>
      </c>
      <c r="AY65" s="31">
        <v>790783.26342640002</v>
      </c>
    </row>
    <row r="66" spans="38:51" x14ac:dyDescent="0.3">
      <c r="AL66" s="27" t="s">
        <v>129</v>
      </c>
      <c r="AM66" s="33"/>
      <c r="AN66" s="33">
        <v>12605879.366065001</v>
      </c>
      <c r="AO66" s="33">
        <v>538810.185726</v>
      </c>
      <c r="AP66" s="33">
        <v>1406970.9049160001</v>
      </c>
      <c r="AQ66" s="31">
        <v>14551660.456707001</v>
      </c>
      <c r="AR66" s="44">
        <f>AQ66/AQ$8</f>
        <v>0.57476057932098179</v>
      </c>
      <c r="AT66" s="27" t="s">
        <v>129</v>
      </c>
      <c r="AU66" s="33"/>
      <c r="AV66" s="33">
        <v>12605879.366065001</v>
      </c>
      <c r="AW66" s="33">
        <v>538810.185726</v>
      </c>
      <c r="AX66" s="33">
        <v>1406970.9049160001</v>
      </c>
      <c r="AY66" s="31">
        <v>14551660.456707001</v>
      </c>
    </row>
    <row r="67" spans="38:51" x14ac:dyDescent="0.3">
      <c r="AL67" s="26" t="s">
        <v>5</v>
      </c>
      <c r="AM67" s="30">
        <v>9862075.3499999996</v>
      </c>
      <c r="AN67" s="30">
        <v>78922877.005064994</v>
      </c>
      <c r="AO67" s="30">
        <v>64291897.415725999</v>
      </c>
      <c r="AP67" s="30">
        <v>3840187.2173424005</v>
      </c>
      <c r="AQ67" s="30">
        <v>156917036.98813337</v>
      </c>
      <c r="AR67" s="45">
        <f>AQ67/AQ$9</f>
        <v>0.35041196392924473</v>
      </c>
      <c r="AT67" s="26" t="s">
        <v>5</v>
      </c>
      <c r="AU67" s="30">
        <v>9862075.3499999996</v>
      </c>
      <c r="AV67" s="30">
        <v>78922877.005064994</v>
      </c>
      <c r="AW67" s="30">
        <v>64291897.415725999</v>
      </c>
      <c r="AX67" s="30">
        <v>3840187.2173424005</v>
      </c>
      <c r="AY67" s="30">
        <v>156917036.98813337</v>
      </c>
    </row>
    <row r="68" spans="38:51" x14ac:dyDescent="0.3">
      <c r="AR68" s="20"/>
    </row>
    <row r="69" spans="38:51" x14ac:dyDescent="0.3">
      <c r="AM69" s="29" t="s">
        <v>288</v>
      </c>
      <c r="AN69" s="29"/>
      <c r="AO69" s="29"/>
      <c r="AP69" s="29"/>
      <c r="AQ69" s="29"/>
      <c r="AR69" s="39" t="s">
        <v>272</v>
      </c>
      <c r="AU69" s="29" t="s">
        <v>297</v>
      </c>
      <c r="AV69" s="29"/>
      <c r="AW69" s="29"/>
      <c r="AX69" s="29"/>
      <c r="AY69" s="29"/>
    </row>
    <row r="70" spans="38:51" x14ac:dyDescent="0.3">
      <c r="AL70" s="29"/>
      <c r="AM70" s="141">
        <v>2016</v>
      </c>
      <c r="AN70" s="141"/>
      <c r="AO70" s="141"/>
      <c r="AP70" s="141"/>
      <c r="AQ70" s="141"/>
      <c r="AR70" s="42" t="s">
        <v>274</v>
      </c>
      <c r="AT70" s="29"/>
      <c r="AU70" s="141">
        <v>2016</v>
      </c>
      <c r="AV70" s="141"/>
      <c r="AW70" s="141"/>
      <c r="AX70" s="141"/>
      <c r="AY70" s="141"/>
    </row>
    <row r="71" spans="38:51" x14ac:dyDescent="0.3">
      <c r="AL71" s="34" t="s">
        <v>125</v>
      </c>
      <c r="AM71" s="3" t="s">
        <v>265</v>
      </c>
      <c r="AN71" s="3" t="s">
        <v>266</v>
      </c>
      <c r="AO71" s="3" t="s">
        <v>267</v>
      </c>
      <c r="AP71" s="3" t="s">
        <v>268</v>
      </c>
      <c r="AQ71" s="41" t="s">
        <v>13</v>
      </c>
      <c r="AR71" s="43" t="s">
        <v>275</v>
      </c>
      <c r="AT71" s="34" t="s">
        <v>125</v>
      </c>
      <c r="AU71" s="3" t="s">
        <v>265</v>
      </c>
      <c r="AV71" s="3" t="s">
        <v>266</v>
      </c>
      <c r="AW71" s="3" t="s">
        <v>267</v>
      </c>
      <c r="AX71" s="3" t="s">
        <v>268</v>
      </c>
      <c r="AY71" s="41" t="s">
        <v>13</v>
      </c>
    </row>
    <row r="72" spans="38:51" x14ac:dyDescent="0.3">
      <c r="AL72" s="27" t="s">
        <v>126</v>
      </c>
      <c r="AM72" s="33">
        <v>1642.5809999999999</v>
      </c>
      <c r="AN72" s="33">
        <v>4704.8829999999998</v>
      </c>
      <c r="AO72" s="33">
        <v>1871.9009999999998</v>
      </c>
      <c r="AP72" s="33">
        <v>616.149</v>
      </c>
      <c r="AQ72" s="31">
        <v>8835.5139999999992</v>
      </c>
      <c r="AR72" s="44">
        <f>AQ72/AQ$14</f>
        <v>0.30951296423061486</v>
      </c>
      <c r="AT72" s="27" t="s">
        <v>126</v>
      </c>
      <c r="AU72" s="33">
        <v>1642.5809999999999</v>
      </c>
      <c r="AV72" s="33">
        <v>4704.8829999999998</v>
      </c>
      <c r="AW72" s="33">
        <v>1871.9009999999998</v>
      </c>
      <c r="AX72" s="33">
        <v>616.149</v>
      </c>
      <c r="AY72" s="31">
        <v>8835.5139999999992</v>
      </c>
    </row>
    <row r="73" spans="38:51" x14ac:dyDescent="0.3">
      <c r="AL73" s="27" t="s">
        <v>127</v>
      </c>
      <c r="AM73" s="33"/>
      <c r="AN73" s="33">
        <v>6691.1579999999994</v>
      </c>
      <c r="AO73" s="33">
        <v>7261.6569999999992</v>
      </c>
      <c r="AP73" s="33">
        <v>73.512</v>
      </c>
      <c r="AQ73" s="31">
        <v>14026.326999999999</v>
      </c>
      <c r="AR73" s="44">
        <f>AQ73/AQ$15</f>
        <v>0.36217661541272722</v>
      </c>
      <c r="AT73" s="27" t="s">
        <v>127</v>
      </c>
      <c r="AU73" s="33"/>
      <c r="AV73" s="33">
        <v>6691.1579999999994</v>
      </c>
      <c r="AW73" s="33">
        <v>7261.6569999999992</v>
      </c>
      <c r="AX73" s="33">
        <v>73.512</v>
      </c>
      <c r="AY73" s="31">
        <v>14026.326999999999</v>
      </c>
    </row>
    <row r="74" spans="38:51" x14ac:dyDescent="0.3">
      <c r="AL74" s="27" t="s">
        <v>128</v>
      </c>
      <c r="AM74" s="33">
        <v>0</v>
      </c>
      <c r="AN74" s="33">
        <v>0</v>
      </c>
      <c r="AO74" s="33">
        <v>0</v>
      </c>
      <c r="AP74" s="33">
        <v>0</v>
      </c>
      <c r="AQ74" s="31">
        <v>0</v>
      </c>
      <c r="AR74" s="44">
        <f>AQ74/AQ$16</f>
        <v>0</v>
      </c>
      <c r="AT74" s="27" t="s">
        <v>128</v>
      </c>
      <c r="AU74" s="33">
        <v>0</v>
      </c>
      <c r="AV74" s="33">
        <v>0</v>
      </c>
      <c r="AW74" s="33">
        <v>0</v>
      </c>
      <c r="AX74" s="33">
        <v>0</v>
      </c>
      <c r="AY74" s="31">
        <v>0</v>
      </c>
    </row>
    <row r="75" spans="38:51" x14ac:dyDescent="0.3">
      <c r="AL75" s="27" t="s">
        <v>129</v>
      </c>
      <c r="AM75" s="33"/>
      <c r="AN75" s="33">
        <v>1936.2599294800002</v>
      </c>
      <c r="AO75" s="33">
        <v>61.470001119999999</v>
      </c>
      <c r="AP75" s="33">
        <v>135.13499264000001</v>
      </c>
      <c r="AQ75" s="31">
        <v>2132.8649232400003</v>
      </c>
      <c r="AR75" s="44">
        <f>AQ75/AQ$17</f>
        <v>0.52927192897203446</v>
      </c>
      <c r="AT75" s="27" t="s">
        <v>129</v>
      </c>
      <c r="AU75" s="33"/>
      <c r="AV75" s="33">
        <v>1936.2599294800002</v>
      </c>
      <c r="AW75" s="33">
        <v>61.470001119999999</v>
      </c>
      <c r="AX75" s="33">
        <v>135.13499264000001</v>
      </c>
      <c r="AY75" s="31">
        <v>2132.8649232400003</v>
      </c>
    </row>
    <row r="76" spans="38:51" x14ac:dyDescent="0.3">
      <c r="AL76" s="26" t="s">
        <v>5</v>
      </c>
      <c r="AM76" s="30">
        <v>1642.5809999999999</v>
      </c>
      <c r="AN76" s="30">
        <v>13332.300929479999</v>
      </c>
      <c r="AO76" s="30">
        <v>9195.0280011199993</v>
      </c>
      <c r="AP76" s="30">
        <v>824.79599264000012</v>
      </c>
      <c r="AQ76" s="30">
        <v>24994.705923239999</v>
      </c>
      <c r="AR76" s="45">
        <f>AQ76/AQ$18</f>
        <v>0.33887348054846705</v>
      </c>
      <c r="AT76" s="26" t="s">
        <v>5</v>
      </c>
      <c r="AU76" s="30">
        <v>1642.5809999999999</v>
      </c>
      <c r="AV76" s="30">
        <v>13332.300929479999</v>
      </c>
      <c r="AW76" s="30">
        <v>9195.0280011199993</v>
      </c>
      <c r="AX76" s="30">
        <v>824.79599264000012</v>
      </c>
      <c r="AY76" s="30">
        <v>24994.705923239999</v>
      </c>
    </row>
    <row r="77" spans="38:51" x14ac:dyDescent="0.3">
      <c r="AR77" s="20"/>
    </row>
    <row r="78" spans="38:51" x14ac:dyDescent="0.3">
      <c r="AM78" s="29" t="s">
        <v>289</v>
      </c>
      <c r="AN78" s="29"/>
      <c r="AO78" s="29"/>
      <c r="AP78" s="29"/>
      <c r="AQ78" s="29"/>
      <c r="AR78" s="39" t="s">
        <v>272</v>
      </c>
      <c r="AU78" s="29" t="s">
        <v>298</v>
      </c>
      <c r="AV78" s="29"/>
      <c r="AW78" s="29"/>
      <c r="AX78" s="29"/>
      <c r="AY78" s="29"/>
    </row>
    <row r="79" spans="38:51" x14ac:dyDescent="0.3">
      <c r="AL79" s="29"/>
      <c r="AM79" s="141">
        <v>2016</v>
      </c>
      <c r="AN79" s="141"/>
      <c r="AO79" s="141"/>
      <c r="AP79" s="141"/>
      <c r="AQ79" s="141"/>
      <c r="AR79" s="42" t="s">
        <v>274</v>
      </c>
      <c r="AT79" s="29"/>
      <c r="AU79" s="141">
        <v>2016</v>
      </c>
      <c r="AV79" s="141"/>
      <c r="AW79" s="141"/>
      <c r="AX79" s="141"/>
      <c r="AY79" s="141"/>
    </row>
    <row r="80" spans="38:51" x14ac:dyDescent="0.3">
      <c r="AL80" s="34" t="s">
        <v>125</v>
      </c>
      <c r="AM80" s="3" t="s">
        <v>265</v>
      </c>
      <c r="AN80" s="3" t="s">
        <v>266</v>
      </c>
      <c r="AO80" s="3" t="s">
        <v>267</v>
      </c>
      <c r="AP80" s="3" t="s">
        <v>268</v>
      </c>
      <c r="AQ80" s="41" t="s">
        <v>13</v>
      </c>
      <c r="AR80" s="43" t="s">
        <v>275</v>
      </c>
      <c r="AT80" s="34" t="s">
        <v>125</v>
      </c>
      <c r="AU80" s="3" t="s">
        <v>265</v>
      </c>
      <c r="AV80" s="3" t="s">
        <v>266</v>
      </c>
      <c r="AW80" s="3" t="s">
        <v>267</v>
      </c>
      <c r="AX80" s="3" t="s">
        <v>268</v>
      </c>
      <c r="AY80" s="41" t="s">
        <v>13</v>
      </c>
    </row>
    <row r="81" spans="38:51" x14ac:dyDescent="0.3">
      <c r="AL81" s="27" t="s">
        <v>126</v>
      </c>
      <c r="AM81" s="33">
        <v>192969.9</v>
      </c>
      <c r="AN81" s="33">
        <v>526126.5</v>
      </c>
      <c r="AO81" s="33">
        <v>1205670.5999999999</v>
      </c>
      <c r="AP81" s="33">
        <v>41116.5</v>
      </c>
      <c r="AQ81" s="31">
        <v>1965883.5</v>
      </c>
      <c r="AR81" s="44">
        <f>AQ81/AQ$23</f>
        <v>0.31343404156237442</v>
      </c>
      <c r="AT81" s="27" t="s">
        <v>126</v>
      </c>
      <c r="AU81" s="33">
        <v>192969.9</v>
      </c>
      <c r="AV81" s="33">
        <v>526126.5</v>
      </c>
      <c r="AW81" s="33">
        <v>1205670.5999999999</v>
      </c>
      <c r="AX81" s="33">
        <v>41116.5</v>
      </c>
      <c r="AY81" s="31">
        <v>1965883.5</v>
      </c>
    </row>
    <row r="82" spans="38:51" x14ac:dyDescent="0.3">
      <c r="AL82" s="27" t="s">
        <v>127</v>
      </c>
      <c r="AM82" s="33"/>
      <c r="AN82" s="33">
        <v>29476.890000000003</v>
      </c>
      <c r="AO82" s="33">
        <v>-3752.28</v>
      </c>
      <c r="AP82" s="33">
        <v>52431.822</v>
      </c>
      <c r="AQ82" s="31">
        <v>78156.432000000001</v>
      </c>
      <c r="AR82" s="44">
        <f>AQ82/AQ$24</f>
        <v>9.9624109808930383E-2</v>
      </c>
      <c r="AT82" s="27" t="s">
        <v>127</v>
      </c>
      <c r="AU82" s="33"/>
      <c r="AV82" s="33">
        <v>29476.890000000003</v>
      </c>
      <c r="AW82" s="33">
        <v>-3752.28</v>
      </c>
      <c r="AX82" s="33">
        <v>52431.822</v>
      </c>
      <c r="AY82" s="31">
        <v>78156.432000000001</v>
      </c>
    </row>
    <row r="83" spans="38:51" x14ac:dyDescent="0.3">
      <c r="AL83" s="27" t="s">
        <v>128</v>
      </c>
      <c r="AM83" s="33">
        <v>1171547.968964</v>
      </c>
      <c r="AN83" s="33">
        <v>433053.88852699997</v>
      </c>
      <c r="AO83" s="33">
        <v>1649649.5562989998</v>
      </c>
      <c r="AP83" s="33">
        <v>248244.293424</v>
      </c>
      <c r="AQ83" s="31">
        <v>3502495.7072139997</v>
      </c>
      <c r="AR83" s="44">
        <f>AQ83/AQ$25</f>
        <v>0.57297923917182669</v>
      </c>
      <c r="AT83" s="27" t="s">
        <v>128</v>
      </c>
      <c r="AU83" s="33">
        <v>1171547.968964</v>
      </c>
      <c r="AV83" s="33">
        <v>433053.88852699997</v>
      </c>
      <c r="AW83" s="33">
        <v>1649649.5562989998</v>
      </c>
      <c r="AX83" s="33">
        <v>248244.293424</v>
      </c>
      <c r="AY83" s="31">
        <v>3502495.7072139997</v>
      </c>
    </row>
    <row r="84" spans="38:51" x14ac:dyDescent="0.3">
      <c r="AL84" s="27" t="s">
        <v>129</v>
      </c>
      <c r="AM84" s="33"/>
      <c r="AN84" s="33">
        <v>710527.48117789999</v>
      </c>
      <c r="AO84" s="33">
        <v>0</v>
      </c>
      <c r="AP84" s="33">
        <v>2408.7239779400002</v>
      </c>
      <c r="AQ84" s="31">
        <v>712936.20515583991</v>
      </c>
      <c r="AR84" s="44">
        <f>AQ84/AQ$26</f>
        <v>0.75718339878794594</v>
      </c>
      <c r="AT84" s="27" t="s">
        <v>129</v>
      </c>
      <c r="AU84" s="33"/>
      <c r="AV84" s="33">
        <v>710527.48117789999</v>
      </c>
      <c r="AW84" s="33">
        <v>0</v>
      </c>
      <c r="AX84" s="33">
        <v>2408.7239779400002</v>
      </c>
      <c r="AY84" s="31">
        <v>712936.20515583991</v>
      </c>
    </row>
    <row r="85" spans="38:51" x14ac:dyDescent="0.3">
      <c r="AL85" s="26" t="s">
        <v>5</v>
      </c>
      <c r="AM85" s="30">
        <v>1364517.8689639999</v>
      </c>
      <c r="AN85" s="30">
        <v>1699184.7597049</v>
      </c>
      <c r="AO85" s="30">
        <v>2851567.8762989994</v>
      </c>
      <c r="AP85" s="30">
        <v>344201.33940194</v>
      </c>
      <c r="AQ85" s="30">
        <v>6259471.8443698399</v>
      </c>
      <c r="AR85" s="45">
        <f>AQ85/AQ$27</f>
        <v>0.44359010882905237</v>
      </c>
      <c r="AT85" s="26" t="s">
        <v>5</v>
      </c>
      <c r="AU85" s="30">
        <v>1364517.8689639999</v>
      </c>
      <c r="AV85" s="30">
        <v>1699184.7597049</v>
      </c>
      <c r="AW85" s="30">
        <v>2851567.8762989994</v>
      </c>
      <c r="AX85" s="30">
        <v>344201.33940194</v>
      </c>
      <c r="AY85" s="30">
        <v>6259471.8443698399</v>
      </c>
    </row>
  </sheetData>
  <mergeCells count="59">
    <mergeCell ref="W52:AA52"/>
    <mergeCell ref="AE43:AI43"/>
    <mergeCell ref="AE52:AI52"/>
    <mergeCell ref="BA11:BB11"/>
    <mergeCell ref="BA12:BB12"/>
    <mergeCell ref="BA13:BB13"/>
    <mergeCell ref="BA14:BB14"/>
    <mergeCell ref="BA15:BB15"/>
    <mergeCell ref="AE23:AI23"/>
    <mergeCell ref="AE32:AI32"/>
    <mergeCell ref="AE3:AI3"/>
    <mergeCell ref="AE12:AI12"/>
    <mergeCell ref="M43:P43"/>
    <mergeCell ref="M3:P3"/>
    <mergeCell ref="M23:P23"/>
    <mergeCell ref="M32:P32"/>
    <mergeCell ref="W3:AA3"/>
    <mergeCell ref="W12:AA12"/>
    <mergeCell ref="W23:AA23"/>
    <mergeCell ref="W32:AA32"/>
    <mergeCell ref="W43:AA43"/>
    <mergeCell ref="R52:U52"/>
    <mergeCell ref="R3:U3"/>
    <mergeCell ref="R12:U12"/>
    <mergeCell ref="R23:U23"/>
    <mergeCell ref="H12:K12"/>
    <mergeCell ref="H23:K23"/>
    <mergeCell ref="H32:K32"/>
    <mergeCell ref="H43:K43"/>
    <mergeCell ref="H52:K52"/>
    <mergeCell ref="M52:P52"/>
    <mergeCell ref="H3:K3"/>
    <mergeCell ref="M12:P12"/>
    <mergeCell ref="R32:U32"/>
    <mergeCell ref="R43:U43"/>
    <mergeCell ref="AM3:AQ3"/>
    <mergeCell ref="AM12:AQ12"/>
    <mergeCell ref="AM21:AQ21"/>
    <mergeCell ref="AM32:AQ32"/>
    <mergeCell ref="AM41:AQ41"/>
    <mergeCell ref="AU3:AY3"/>
    <mergeCell ref="AU12:AY12"/>
    <mergeCell ref="AU21:AY21"/>
    <mergeCell ref="AU32:AY32"/>
    <mergeCell ref="AU41:AY41"/>
    <mergeCell ref="BA6:BB6"/>
    <mergeCell ref="AM50:AQ50"/>
    <mergeCell ref="AM61:AQ61"/>
    <mergeCell ref="AM70:AQ70"/>
    <mergeCell ref="AM79:AQ79"/>
    <mergeCell ref="AU50:AY50"/>
    <mergeCell ref="AU61:AY61"/>
    <mergeCell ref="AU70:AY70"/>
    <mergeCell ref="AU79:AY79"/>
    <mergeCell ref="BA2:BB2"/>
    <mergeCell ref="BC2:BE2"/>
    <mergeCell ref="BA3:BB3"/>
    <mergeCell ref="BA4:BB4"/>
    <mergeCell ref="BA5:BB5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L128"/>
  <sheetViews>
    <sheetView zoomScaleNormal="100" workbookViewId="0">
      <selection activeCell="FK19" sqref="FK19"/>
    </sheetView>
  </sheetViews>
  <sheetFormatPr defaultRowHeight="14.4" x14ac:dyDescent="0.3"/>
  <cols>
    <col min="1" max="3" width="8.88671875" style="25"/>
    <col min="4" max="4" width="10.77734375" style="25" customWidth="1"/>
    <col min="5" max="5" width="8.88671875" style="25"/>
    <col min="6" max="6" width="10.77734375" style="25" customWidth="1"/>
    <col min="7" max="8" width="8.88671875" style="25"/>
    <col min="9" max="12" width="10.77734375" style="25" customWidth="1"/>
    <col min="13" max="13" width="12.77734375" style="25" customWidth="1"/>
    <col min="14" max="15" width="10.77734375" style="25" customWidth="1"/>
    <col min="16" max="17" width="12.77734375" style="25" customWidth="1"/>
    <col min="18" max="19" width="10.77734375" style="25" customWidth="1"/>
    <col min="20" max="20" width="8.88671875" style="25"/>
    <col min="21" max="21" width="10.77734375" style="25" customWidth="1"/>
    <col min="22" max="23" width="8.88671875" style="25"/>
    <col min="24" max="24" width="10.77734375" style="25" customWidth="1"/>
    <col min="25" max="32" width="12.77734375" style="25" customWidth="1"/>
    <col min="33" max="34" width="8.88671875" style="25"/>
    <col min="35" max="35" width="9.109375" style="25" customWidth="1"/>
    <col min="36" max="36" width="12.77734375" style="25" customWidth="1"/>
    <col min="37" max="37" width="9" style="25" customWidth="1"/>
    <col min="38" max="38" width="10.77734375" style="25" customWidth="1"/>
    <col min="39" max="39" width="10.109375" style="25" customWidth="1"/>
    <col min="40" max="40" width="9.109375" style="25" customWidth="1"/>
    <col min="41" max="43" width="12.77734375" style="25" customWidth="1"/>
    <col min="44" max="44" width="10.77734375" style="25" customWidth="1"/>
    <col min="45" max="45" width="12.77734375" style="25" customWidth="1"/>
    <col min="46" max="46" width="10.77734375" style="25" customWidth="1"/>
    <col min="47" max="50" width="12.77734375" style="25" customWidth="1"/>
    <col min="51" max="51" width="10.77734375" style="25" customWidth="1"/>
    <col min="52" max="52" width="9.109375" style="25" customWidth="1"/>
    <col min="53" max="53" width="12.77734375" style="25" customWidth="1"/>
    <col min="54" max="54" width="9" style="25" customWidth="1"/>
    <col min="55" max="55" width="10.109375" style="25" customWidth="1"/>
    <col min="56" max="64" width="12.77734375" style="25" customWidth="1"/>
    <col min="65" max="67" width="8.88671875" style="25"/>
    <col min="68" max="68" width="10.77734375" style="25" customWidth="1"/>
    <col min="69" max="69" width="8.88671875" style="25"/>
    <col min="70" max="70" width="10.77734375" style="25" customWidth="1"/>
    <col min="71" max="72" width="8.88671875" style="25"/>
    <col min="73" max="77" width="10.77734375" style="25" customWidth="1"/>
    <col min="78" max="78" width="8.88671875" style="25"/>
    <col min="79" max="80" width="10.77734375" style="25" customWidth="1"/>
    <col min="81" max="81" width="11.77734375" style="25" customWidth="1"/>
    <col min="82" max="82" width="10.77734375" style="25" customWidth="1"/>
    <col min="83" max="84" width="8.88671875" style="25"/>
    <col min="85" max="85" width="10.77734375" style="25" customWidth="1"/>
    <col min="86" max="87" width="8.88671875" style="25"/>
    <col min="88" max="88" width="10.77734375" style="25" customWidth="1"/>
    <col min="89" max="89" width="11.77734375" style="25" customWidth="1"/>
    <col min="90" max="93" width="8.88671875" style="25"/>
    <col min="94" max="94" width="10.77734375" style="25" customWidth="1"/>
    <col min="95" max="95" width="11.77734375" style="25" customWidth="1"/>
    <col min="96" max="96" width="12.77734375" style="25" customWidth="1"/>
    <col min="97" max="104" width="8.88671875" style="25"/>
    <col min="105" max="107" width="10.77734375" style="25" customWidth="1"/>
    <col min="108" max="108" width="8.88671875" style="25"/>
    <col min="109" max="109" width="10.77734375" style="25" customWidth="1"/>
    <col min="110" max="110" width="8.88671875" style="25"/>
    <col min="111" max="112" width="10.77734375" style="25" customWidth="1"/>
    <col min="113" max="113" width="12.77734375" style="25" customWidth="1"/>
    <col min="114" max="116" width="8.88671875" style="25"/>
    <col min="117" max="117" width="10.77734375" style="25" customWidth="1"/>
    <col min="118" max="120" width="8.88671875" style="25"/>
    <col min="121" max="121" width="10.77734375" style="25" customWidth="1"/>
    <col min="122" max="125" width="8.88671875" style="25"/>
    <col min="126" max="126" width="10.77734375" style="25" customWidth="1"/>
    <col min="127" max="127" width="12.77734375" style="25" customWidth="1"/>
    <col min="128" max="128" width="11.77734375" style="25" customWidth="1"/>
    <col min="129" max="130" width="8.88671875" style="25"/>
    <col min="131" max="131" width="10.77734375" style="25" customWidth="1"/>
    <col min="132" max="135" width="8.88671875" style="25"/>
    <col min="136" max="136" width="9.6640625" style="25" customWidth="1"/>
    <col min="137" max="138" width="10.77734375" style="25" customWidth="1"/>
    <col min="139" max="139" width="10.109375" style="25" customWidth="1"/>
    <col min="140" max="140" width="8.88671875" style="25"/>
    <col min="141" max="141" width="10.77734375" style="25" customWidth="1"/>
    <col min="142" max="142" width="8.88671875" style="25"/>
    <col min="143" max="144" width="10.77734375" style="25" customWidth="1"/>
    <col min="145" max="145" width="14.77734375" style="25" customWidth="1"/>
    <col min="146" max="148" width="8.88671875" style="25"/>
    <col min="149" max="149" width="10.77734375" style="25" customWidth="1"/>
    <col min="150" max="152" width="8.88671875" style="25"/>
    <col min="153" max="157" width="10.77734375" style="25" customWidth="1"/>
    <col min="158" max="159" width="14.77734375" style="25" customWidth="1"/>
    <col min="160" max="160" width="11.77734375" style="25" customWidth="1"/>
    <col min="161" max="163" width="8.88671875" style="25"/>
    <col min="164" max="167" width="10.77734375" style="25" customWidth="1"/>
    <col min="168" max="16384" width="8.88671875" style="25"/>
  </cols>
  <sheetData>
    <row r="2" spans="2:168" x14ac:dyDescent="0.3">
      <c r="B2" s="29" t="s">
        <v>124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98" t="s">
        <v>272</v>
      </c>
      <c r="AH2" s="29" t="s">
        <v>273</v>
      </c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98" t="s">
        <v>272</v>
      </c>
      <c r="BN2" s="29" t="s">
        <v>281</v>
      </c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98" t="s">
        <v>272</v>
      </c>
      <c r="CT2" s="29" t="s">
        <v>299</v>
      </c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98" t="s">
        <v>272</v>
      </c>
      <c r="DZ2" s="29" t="s">
        <v>305</v>
      </c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98" t="s">
        <v>272</v>
      </c>
    </row>
    <row r="3" spans="2:168" ht="15" thickBot="1" x14ac:dyDescent="0.35">
      <c r="B3" s="29"/>
      <c r="C3" s="141" t="s">
        <v>1</v>
      </c>
      <c r="D3" s="141"/>
      <c r="E3" s="141"/>
      <c r="F3" s="141"/>
      <c r="G3" s="141"/>
      <c r="H3" s="141"/>
      <c r="I3" s="141"/>
      <c r="J3" s="141" t="s">
        <v>2</v>
      </c>
      <c r="K3" s="141"/>
      <c r="L3" s="141"/>
      <c r="M3" s="141"/>
      <c r="N3" s="141"/>
      <c r="O3" s="141"/>
      <c r="P3" s="141"/>
      <c r="Q3" s="141"/>
      <c r="R3" s="141" t="s">
        <v>3</v>
      </c>
      <c r="S3" s="141"/>
      <c r="T3" s="141"/>
      <c r="U3" s="141"/>
      <c r="V3" s="141"/>
      <c r="W3" s="141"/>
      <c r="X3" s="141"/>
      <c r="Y3" s="141"/>
      <c r="Z3" s="141" t="s">
        <v>4</v>
      </c>
      <c r="AA3" s="141"/>
      <c r="AB3" s="141"/>
      <c r="AC3" s="141"/>
      <c r="AD3" s="141"/>
      <c r="AE3" s="41" t="s">
        <v>13</v>
      </c>
      <c r="AF3" s="42" t="s">
        <v>274</v>
      </c>
      <c r="AH3" s="29"/>
      <c r="AI3" s="141" t="s">
        <v>1</v>
      </c>
      <c r="AJ3" s="141"/>
      <c r="AK3" s="141"/>
      <c r="AL3" s="141"/>
      <c r="AM3" s="141"/>
      <c r="AN3" s="141"/>
      <c r="AO3" s="141"/>
      <c r="AP3" s="141" t="s">
        <v>2</v>
      </c>
      <c r="AQ3" s="141"/>
      <c r="AR3" s="141"/>
      <c r="AS3" s="141"/>
      <c r="AT3" s="141"/>
      <c r="AU3" s="141"/>
      <c r="AV3" s="141"/>
      <c r="AW3" s="141"/>
      <c r="AX3" s="141" t="s">
        <v>3</v>
      </c>
      <c r="AY3" s="141"/>
      <c r="AZ3" s="141"/>
      <c r="BA3" s="141"/>
      <c r="BB3" s="141"/>
      <c r="BC3" s="141"/>
      <c r="BD3" s="141"/>
      <c r="BE3" s="141"/>
      <c r="BF3" s="141" t="s">
        <v>4</v>
      </c>
      <c r="BG3" s="141"/>
      <c r="BH3" s="141"/>
      <c r="BI3" s="141"/>
      <c r="BJ3" s="141"/>
      <c r="BK3" s="29" t="s">
        <v>5</v>
      </c>
      <c r="BL3" s="42" t="s">
        <v>274</v>
      </c>
      <c r="BN3" s="29"/>
      <c r="BO3" s="141" t="s">
        <v>1</v>
      </c>
      <c r="BP3" s="141"/>
      <c r="BQ3" s="141"/>
      <c r="BR3" s="141"/>
      <c r="BS3" s="141"/>
      <c r="BT3" s="141"/>
      <c r="BU3" s="141"/>
      <c r="BV3" s="141" t="s">
        <v>2</v>
      </c>
      <c r="BW3" s="141"/>
      <c r="BX3" s="141"/>
      <c r="BY3" s="141"/>
      <c r="BZ3" s="141"/>
      <c r="CA3" s="141"/>
      <c r="CB3" s="141"/>
      <c r="CC3" s="141"/>
      <c r="CD3" s="141" t="s">
        <v>3</v>
      </c>
      <c r="CE3" s="141"/>
      <c r="CF3" s="141"/>
      <c r="CG3" s="141"/>
      <c r="CH3" s="141"/>
      <c r="CI3" s="141"/>
      <c r="CJ3" s="141"/>
      <c r="CK3" s="141"/>
      <c r="CL3" s="141" t="s">
        <v>4</v>
      </c>
      <c r="CM3" s="141"/>
      <c r="CN3" s="141"/>
      <c r="CO3" s="141"/>
      <c r="CP3" s="141"/>
      <c r="CQ3" s="29" t="s">
        <v>5</v>
      </c>
      <c r="CR3" s="42" t="s">
        <v>274</v>
      </c>
      <c r="CT3" s="29"/>
      <c r="CU3" s="141" t="s">
        <v>1</v>
      </c>
      <c r="CV3" s="141"/>
      <c r="CW3" s="141"/>
      <c r="CX3" s="141"/>
      <c r="CY3" s="141"/>
      <c r="CZ3" s="141"/>
      <c r="DA3" s="141"/>
      <c r="DB3" s="141" t="s">
        <v>2</v>
      </c>
      <c r="DC3" s="141"/>
      <c r="DD3" s="141"/>
      <c r="DE3" s="141"/>
      <c r="DF3" s="141"/>
      <c r="DG3" s="141"/>
      <c r="DH3" s="141"/>
      <c r="DI3" s="141"/>
      <c r="DJ3" s="141" t="s">
        <v>3</v>
      </c>
      <c r="DK3" s="141"/>
      <c r="DL3" s="141"/>
      <c r="DM3" s="141"/>
      <c r="DN3" s="141"/>
      <c r="DO3" s="141"/>
      <c r="DP3" s="141"/>
      <c r="DQ3" s="141"/>
      <c r="DR3" s="141" t="s">
        <v>4</v>
      </c>
      <c r="DS3" s="141"/>
      <c r="DT3" s="141"/>
      <c r="DU3" s="141"/>
      <c r="DV3" s="141"/>
      <c r="DW3" s="29" t="s">
        <v>5</v>
      </c>
      <c r="DX3" s="42" t="s">
        <v>274</v>
      </c>
      <c r="DZ3" s="29"/>
      <c r="EA3" s="29" t="s">
        <v>265</v>
      </c>
      <c r="EB3" s="29"/>
      <c r="EC3" s="29"/>
      <c r="ED3" s="29"/>
      <c r="EE3" s="29"/>
      <c r="EF3" s="29"/>
      <c r="EG3" s="94" t="s">
        <v>323</v>
      </c>
      <c r="EH3" s="29" t="s">
        <v>266</v>
      </c>
      <c r="EI3" s="29"/>
      <c r="EJ3" s="29"/>
      <c r="EK3" s="29"/>
      <c r="EL3" s="29"/>
      <c r="EM3" s="29"/>
      <c r="EN3" s="29"/>
      <c r="EO3" s="94" t="s">
        <v>324</v>
      </c>
      <c r="EP3" s="29" t="s">
        <v>267</v>
      </c>
      <c r="EQ3" s="29"/>
      <c r="ER3" s="29"/>
      <c r="ES3" s="29"/>
      <c r="ET3" s="29"/>
      <c r="EU3" s="29"/>
      <c r="EV3" s="29"/>
      <c r="EW3" s="94" t="s">
        <v>325</v>
      </c>
      <c r="EX3" s="29" t="s">
        <v>268</v>
      </c>
      <c r="EY3" s="29"/>
      <c r="EZ3" s="29"/>
      <c r="FA3" s="29"/>
      <c r="FB3" s="94" t="s">
        <v>326</v>
      </c>
      <c r="FC3" s="29" t="s">
        <v>5</v>
      </c>
      <c r="FD3" s="42" t="s">
        <v>274</v>
      </c>
    </row>
    <row r="4" spans="2:168" s="18" customFormat="1" ht="15" thickBot="1" x14ac:dyDescent="0.35">
      <c r="B4" s="34" t="s">
        <v>125</v>
      </c>
      <c r="C4" s="34" t="s">
        <v>7</v>
      </c>
      <c r="D4" s="34" t="s">
        <v>8</v>
      </c>
      <c r="E4" s="34" t="s">
        <v>9</v>
      </c>
      <c r="F4" s="34" t="s">
        <v>10</v>
      </c>
      <c r="G4" s="34" t="s">
        <v>11</v>
      </c>
      <c r="H4" s="34" t="s">
        <v>12</v>
      </c>
      <c r="I4" s="3" t="s">
        <v>13</v>
      </c>
      <c r="J4" s="34" t="s">
        <v>7</v>
      </c>
      <c r="K4" s="34" t="s">
        <v>8</v>
      </c>
      <c r="L4" s="34" t="s">
        <v>9</v>
      </c>
      <c r="M4" s="34" t="s">
        <v>10</v>
      </c>
      <c r="N4" s="34" t="s">
        <v>15</v>
      </c>
      <c r="O4" s="34" t="s">
        <v>11</v>
      </c>
      <c r="P4" s="34" t="s">
        <v>12</v>
      </c>
      <c r="Q4" s="3" t="s">
        <v>13</v>
      </c>
      <c r="R4" s="34" t="s">
        <v>7</v>
      </c>
      <c r="S4" s="34" t="s">
        <v>8</v>
      </c>
      <c r="T4" s="34" t="s">
        <v>9</v>
      </c>
      <c r="U4" s="34" t="s">
        <v>10</v>
      </c>
      <c r="V4" s="34" t="s">
        <v>15</v>
      </c>
      <c r="W4" s="34" t="s">
        <v>11</v>
      </c>
      <c r="X4" s="34" t="s">
        <v>12</v>
      </c>
      <c r="Y4" s="3" t="s">
        <v>13</v>
      </c>
      <c r="Z4" s="34" t="s">
        <v>8</v>
      </c>
      <c r="AA4" s="34" t="s">
        <v>15</v>
      </c>
      <c r="AB4" s="34" t="s">
        <v>11</v>
      </c>
      <c r="AC4" s="34" t="s">
        <v>12</v>
      </c>
      <c r="AD4" s="3" t="s">
        <v>13</v>
      </c>
      <c r="AE4" s="34"/>
      <c r="AF4" s="43" t="s">
        <v>275</v>
      </c>
      <c r="AH4" s="34" t="s">
        <v>125</v>
      </c>
      <c r="AI4" s="34" t="s">
        <v>7</v>
      </c>
      <c r="AJ4" s="34" t="s">
        <v>8</v>
      </c>
      <c r="AK4" s="34" t="s">
        <v>9</v>
      </c>
      <c r="AL4" s="34" t="s">
        <v>10</v>
      </c>
      <c r="AM4" s="34" t="s">
        <v>11</v>
      </c>
      <c r="AN4" s="34" t="s">
        <v>12</v>
      </c>
      <c r="AO4" s="3" t="s">
        <v>13</v>
      </c>
      <c r="AP4" s="34" t="s">
        <v>7</v>
      </c>
      <c r="AQ4" s="34" t="s">
        <v>8</v>
      </c>
      <c r="AR4" s="34" t="s">
        <v>9</v>
      </c>
      <c r="AS4" s="34" t="s">
        <v>10</v>
      </c>
      <c r="AT4" s="34" t="s">
        <v>15</v>
      </c>
      <c r="AU4" s="34" t="s">
        <v>11</v>
      </c>
      <c r="AV4" s="34" t="s">
        <v>12</v>
      </c>
      <c r="AW4" s="3" t="s">
        <v>13</v>
      </c>
      <c r="AX4" s="34" t="s">
        <v>7</v>
      </c>
      <c r="AY4" s="34" t="s">
        <v>8</v>
      </c>
      <c r="AZ4" s="34" t="s">
        <v>9</v>
      </c>
      <c r="BA4" s="34" t="s">
        <v>10</v>
      </c>
      <c r="BB4" s="34" t="s">
        <v>15</v>
      </c>
      <c r="BC4" s="34" t="s">
        <v>11</v>
      </c>
      <c r="BD4" s="34" t="s">
        <v>12</v>
      </c>
      <c r="BE4" s="3" t="s">
        <v>13</v>
      </c>
      <c r="BF4" s="34" t="s">
        <v>8</v>
      </c>
      <c r="BG4" s="34" t="s">
        <v>15</v>
      </c>
      <c r="BH4" s="34" t="s">
        <v>11</v>
      </c>
      <c r="BI4" s="34" t="s">
        <v>12</v>
      </c>
      <c r="BJ4" s="3" t="s">
        <v>13</v>
      </c>
      <c r="BK4" s="34"/>
      <c r="BL4" s="43" t="s">
        <v>275</v>
      </c>
      <c r="BN4" s="34" t="s">
        <v>125</v>
      </c>
      <c r="BO4" s="34" t="s">
        <v>7</v>
      </c>
      <c r="BP4" s="34" t="s">
        <v>8</v>
      </c>
      <c r="BQ4" s="34" t="s">
        <v>9</v>
      </c>
      <c r="BR4" s="34" t="s">
        <v>10</v>
      </c>
      <c r="BS4" s="34" t="s">
        <v>11</v>
      </c>
      <c r="BT4" s="34" t="s">
        <v>12</v>
      </c>
      <c r="BU4" s="3" t="s">
        <v>13</v>
      </c>
      <c r="BV4" s="34" t="s">
        <v>7</v>
      </c>
      <c r="BW4" s="34" t="s">
        <v>8</v>
      </c>
      <c r="BX4" s="34" t="s">
        <v>9</v>
      </c>
      <c r="BY4" s="34" t="s">
        <v>10</v>
      </c>
      <c r="BZ4" s="34" t="s">
        <v>15</v>
      </c>
      <c r="CA4" s="34" t="s">
        <v>11</v>
      </c>
      <c r="CB4" s="34" t="s">
        <v>12</v>
      </c>
      <c r="CC4" s="3" t="s">
        <v>13</v>
      </c>
      <c r="CD4" s="34" t="s">
        <v>7</v>
      </c>
      <c r="CE4" s="34" t="s">
        <v>8</v>
      </c>
      <c r="CF4" s="34" t="s">
        <v>9</v>
      </c>
      <c r="CG4" s="34" t="s">
        <v>10</v>
      </c>
      <c r="CH4" s="34" t="s">
        <v>15</v>
      </c>
      <c r="CI4" s="34" t="s">
        <v>11</v>
      </c>
      <c r="CJ4" s="34" t="s">
        <v>12</v>
      </c>
      <c r="CK4" s="3" t="s">
        <v>13</v>
      </c>
      <c r="CL4" s="34" t="s">
        <v>8</v>
      </c>
      <c r="CM4" s="34" t="s">
        <v>15</v>
      </c>
      <c r="CN4" s="34" t="s">
        <v>11</v>
      </c>
      <c r="CO4" s="34" t="s">
        <v>12</v>
      </c>
      <c r="CP4" s="3" t="s">
        <v>13</v>
      </c>
      <c r="CQ4" s="34"/>
      <c r="CR4" s="43" t="s">
        <v>275</v>
      </c>
      <c r="CT4" s="34" t="s">
        <v>125</v>
      </c>
      <c r="CU4" s="34" t="s">
        <v>7</v>
      </c>
      <c r="CV4" s="34" t="s">
        <v>8</v>
      </c>
      <c r="CW4" s="34" t="s">
        <v>9</v>
      </c>
      <c r="CX4" s="34" t="s">
        <v>10</v>
      </c>
      <c r="CY4" s="34" t="s">
        <v>11</v>
      </c>
      <c r="CZ4" s="34" t="s">
        <v>12</v>
      </c>
      <c r="DA4" s="3" t="s">
        <v>13</v>
      </c>
      <c r="DB4" s="34" t="s">
        <v>7</v>
      </c>
      <c r="DC4" s="34" t="s">
        <v>8</v>
      </c>
      <c r="DD4" s="34" t="s">
        <v>9</v>
      </c>
      <c r="DE4" s="34" t="s">
        <v>10</v>
      </c>
      <c r="DF4" s="34" t="s">
        <v>15</v>
      </c>
      <c r="DG4" s="34" t="s">
        <v>11</v>
      </c>
      <c r="DH4" s="34" t="s">
        <v>12</v>
      </c>
      <c r="DI4" s="3" t="s">
        <v>13</v>
      </c>
      <c r="DJ4" s="34" t="s">
        <v>7</v>
      </c>
      <c r="DK4" s="34" t="s">
        <v>8</v>
      </c>
      <c r="DL4" s="34" t="s">
        <v>9</v>
      </c>
      <c r="DM4" s="34" t="s">
        <v>10</v>
      </c>
      <c r="DN4" s="34" t="s">
        <v>15</v>
      </c>
      <c r="DO4" s="34" t="s">
        <v>11</v>
      </c>
      <c r="DP4" s="34" t="s">
        <v>12</v>
      </c>
      <c r="DQ4" s="3" t="s">
        <v>13</v>
      </c>
      <c r="DR4" s="34" t="s">
        <v>8</v>
      </c>
      <c r="DS4" s="34" t="s">
        <v>15</v>
      </c>
      <c r="DT4" s="34" t="s">
        <v>11</v>
      </c>
      <c r="DU4" s="34" t="s">
        <v>12</v>
      </c>
      <c r="DV4" s="3" t="s">
        <v>13</v>
      </c>
      <c r="DW4" s="34"/>
      <c r="DX4" s="43" t="s">
        <v>275</v>
      </c>
      <c r="DZ4" s="28" t="s">
        <v>327</v>
      </c>
      <c r="EA4" s="28" t="s">
        <v>7</v>
      </c>
      <c r="EB4" s="28" t="s">
        <v>8</v>
      </c>
      <c r="EC4" s="28" t="s">
        <v>9</v>
      </c>
      <c r="ED4" s="28" t="s">
        <v>10</v>
      </c>
      <c r="EE4" s="28" t="s">
        <v>11</v>
      </c>
      <c r="EF4" s="28" t="s">
        <v>12</v>
      </c>
      <c r="EG4" s="32"/>
      <c r="EH4" s="28" t="s">
        <v>7</v>
      </c>
      <c r="EI4" s="28" t="s">
        <v>8</v>
      </c>
      <c r="EJ4" s="28" t="s">
        <v>9</v>
      </c>
      <c r="EK4" s="28" t="s">
        <v>10</v>
      </c>
      <c r="EL4" s="28" t="s">
        <v>15</v>
      </c>
      <c r="EM4" s="28" t="s">
        <v>11</v>
      </c>
      <c r="EN4" s="28" t="s">
        <v>12</v>
      </c>
      <c r="EO4" s="32"/>
      <c r="EP4" s="28" t="s">
        <v>7</v>
      </c>
      <c r="EQ4" s="28" t="s">
        <v>8</v>
      </c>
      <c r="ER4" s="28" t="s">
        <v>9</v>
      </c>
      <c r="ES4" s="28" t="s">
        <v>10</v>
      </c>
      <c r="ET4" s="28" t="s">
        <v>15</v>
      </c>
      <c r="EU4" s="28" t="s">
        <v>11</v>
      </c>
      <c r="EV4" s="28" t="s">
        <v>12</v>
      </c>
      <c r="EW4" s="32"/>
      <c r="EX4" s="28" t="s">
        <v>8</v>
      </c>
      <c r="EY4" s="28" t="s">
        <v>15</v>
      </c>
      <c r="EZ4" s="28" t="s">
        <v>11</v>
      </c>
      <c r="FA4" s="28" t="s">
        <v>12</v>
      </c>
      <c r="FB4" s="32"/>
      <c r="FC4" s="28"/>
      <c r="FD4" s="43" t="s">
        <v>275</v>
      </c>
      <c r="FF4" s="128">
        <v>2016</v>
      </c>
      <c r="FG4" s="129"/>
      <c r="FH4" s="130" t="s">
        <v>307</v>
      </c>
      <c r="FI4" s="131"/>
      <c r="FJ4" s="132"/>
      <c r="FK4" s="50" t="s">
        <v>308</v>
      </c>
      <c r="FL4" s="99" t="s">
        <v>13</v>
      </c>
    </row>
    <row r="5" spans="2:168" ht="15" thickBot="1" x14ac:dyDescent="0.35">
      <c r="B5" s="27" t="s">
        <v>126</v>
      </c>
      <c r="C5" s="31">
        <v>53</v>
      </c>
      <c r="D5" s="31">
        <v>50</v>
      </c>
      <c r="E5" s="31">
        <v>1</v>
      </c>
      <c r="F5" s="31">
        <v>30</v>
      </c>
      <c r="G5" s="31">
        <v>40</v>
      </c>
      <c r="H5" s="31"/>
      <c r="I5" s="33">
        <v>174</v>
      </c>
      <c r="J5" s="31">
        <v>2760</v>
      </c>
      <c r="K5" s="31">
        <v>89</v>
      </c>
      <c r="L5" s="31">
        <v>162</v>
      </c>
      <c r="M5" s="31">
        <v>170</v>
      </c>
      <c r="N5" s="31"/>
      <c r="O5" s="31">
        <v>1971</v>
      </c>
      <c r="P5" s="31">
        <v>1</v>
      </c>
      <c r="Q5" s="33">
        <v>5153</v>
      </c>
      <c r="R5" s="31">
        <v>169</v>
      </c>
      <c r="S5" s="31">
        <v>30</v>
      </c>
      <c r="T5" s="31">
        <v>2</v>
      </c>
      <c r="U5" s="31">
        <v>93</v>
      </c>
      <c r="V5" s="31"/>
      <c r="W5" s="31">
        <v>57</v>
      </c>
      <c r="X5" s="31"/>
      <c r="Y5" s="33">
        <v>351</v>
      </c>
      <c r="Z5" s="31">
        <v>5168</v>
      </c>
      <c r="AA5" s="31"/>
      <c r="AB5" s="31">
        <v>3670</v>
      </c>
      <c r="AC5" s="31">
        <v>63</v>
      </c>
      <c r="AD5" s="33">
        <v>8901</v>
      </c>
      <c r="AE5" s="31">
        <v>14579</v>
      </c>
      <c r="AF5" s="44">
        <f>AE5/AE$5</f>
        <v>1</v>
      </c>
      <c r="AH5" s="27" t="s">
        <v>126</v>
      </c>
      <c r="AI5" s="31">
        <v>4280148.0111789005</v>
      </c>
      <c r="AJ5" s="31">
        <v>124768965.11400004</v>
      </c>
      <c r="AK5" s="31">
        <v>644601.60000000009</v>
      </c>
      <c r="AL5" s="31">
        <v>19161511.147800002</v>
      </c>
      <c r="AM5" s="31">
        <v>51723581.508899987</v>
      </c>
      <c r="AN5" s="31"/>
      <c r="AO5" s="33">
        <v>200578807.38187891</v>
      </c>
      <c r="AP5" s="31">
        <v>203695836.15971592</v>
      </c>
      <c r="AQ5" s="31">
        <v>210638331.46414995</v>
      </c>
      <c r="AR5" s="31">
        <v>41274075.096000016</v>
      </c>
      <c r="AS5" s="31">
        <v>293412331.54274988</v>
      </c>
      <c r="AT5" s="31"/>
      <c r="AU5" s="31">
        <v>100007446.45298995</v>
      </c>
      <c r="AV5" s="31">
        <v>809026.272</v>
      </c>
      <c r="AW5" s="33">
        <v>849837046.98760557</v>
      </c>
      <c r="AX5" s="31">
        <v>71130150.509987533</v>
      </c>
      <c r="AY5" s="31">
        <v>42259185.580499992</v>
      </c>
      <c r="AZ5" s="31">
        <v>3614572.8000000003</v>
      </c>
      <c r="BA5" s="31">
        <v>51344454.690599978</v>
      </c>
      <c r="BB5" s="31"/>
      <c r="BC5" s="31">
        <v>55772507.220749997</v>
      </c>
      <c r="BD5" s="31"/>
      <c r="BE5" s="33">
        <v>224120870.8018375</v>
      </c>
      <c r="BF5" s="31">
        <v>1363286.3726399953</v>
      </c>
      <c r="BG5" s="31"/>
      <c r="BH5" s="31">
        <v>17282821.842400022</v>
      </c>
      <c r="BI5" s="31">
        <v>11048190.407999998</v>
      </c>
      <c r="BJ5" s="33">
        <v>29694298.623040013</v>
      </c>
      <c r="BK5" s="31">
        <v>1304231023.7943621</v>
      </c>
      <c r="BL5" s="44">
        <f>BK5/BK$5</f>
        <v>1</v>
      </c>
      <c r="BN5" s="27" t="s">
        <v>126</v>
      </c>
      <c r="BO5" s="31">
        <v>718847.14300000016</v>
      </c>
      <c r="BP5" s="31">
        <v>12284857.710000001</v>
      </c>
      <c r="BQ5" s="31">
        <v>100719</v>
      </c>
      <c r="BR5" s="31">
        <v>2006534.5200000003</v>
      </c>
      <c r="BS5" s="31">
        <v>4405670.2259999998</v>
      </c>
      <c r="BT5" s="31"/>
      <c r="BU5" s="33">
        <v>19516628.598999999</v>
      </c>
      <c r="BV5" s="31">
        <v>29273486.630999923</v>
      </c>
      <c r="BW5" s="31">
        <v>24387294.899000008</v>
      </c>
      <c r="BX5" s="31">
        <v>10606967.550000003</v>
      </c>
      <c r="BY5" s="31">
        <v>31254422.976000011</v>
      </c>
      <c r="BZ5" s="31"/>
      <c r="CA5" s="31">
        <v>18132533.640000008</v>
      </c>
      <c r="CB5" s="31">
        <v>84273.57</v>
      </c>
      <c r="CC5" s="33">
        <v>113738979.26599994</v>
      </c>
      <c r="CD5" s="31">
        <v>8018166.6479999991</v>
      </c>
      <c r="CE5" s="31">
        <v>4066104.9509999999</v>
      </c>
      <c r="CF5" s="31">
        <v>564777</v>
      </c>
      <c r="CG5" s="31">
        <v>14413491.894999998</v>
      </c>
      <c r="CH5" s="31"/>
      <c r="CI5" s="31">
        <v>6260584.4910000013</v>
      </c>
      <c r="CJ5" s="31"/>
      <c r="CK5" s="33">
        <v>33323124.984999996</v>
      </c>
      <c r="CL5" s="31">
        <v>1091773.2040000011</v>
      </c>
      <c r="CM5" s="31"/>
      <c r="CN5" s="31">
        <v>3525786.2600000012</v>
      </c>
      <c r="CO5" s="31">
        <v>3151959.3</v>
      </c>
      <c r="CP5" s="33">
        <v>7769518.7640000023</v>
      </c>
      <c r="CQ5" s="31">
        <v>174348251.61399996</v>
      </c>
      <c r="CR5" s="44">
        <f>CQ5/CQ$5</f>
        <v>1</v>
      </c>
      <c r="CT5" s="27" t="s">
        <v>126</v>
      </c>
      <c r="CU5" s="31">
        <v>718847.14300000016</v>
      </c>
      <c r="CV5" s="31">
        <v>1842113.2500000007</v>
      </c>
      <c r="CW5" s="31">
        <v>100719</v>
      </c>
      <c r="CX5" s="31">
        <v>804854.16</v>
      </c>
      <c r="CY5" s="31">
        <v>1094026.446</v>
      </c>
      <c r="CZ5" s="31"/>
      <c r="DA5" s="33">
        <v>4560559.9990000017</v>
      </c>
      <c r="DB5" s="31">
        <v>26179772.120999925</v>
      </c>
      <c r="DC5" s="31">
        <v>1731085.65</v>
      </c>
      <c r="DD5" s="31">
        <v>7294843.3500000052</v>
      </c>
      <c r="DE5" s="31">
        <v>7665347.2859999891</v>
      </c>
      <c r="DF5" s="31"/>
      <c r="DG5" s="31">
        <v>12968774.424000006</v>
      </c>
      <c r="DH5" s="31">
        <v>84273.57</v>
      </c>
      <c r="DI5" s="33">
        <v>55924096.400999926</v>
      </c>
      <c r="DJ5" s="31">
        <v>1410390.048</v>
      </c>
      <c r="DK5" s="31">
        <v>1403944.3259999999</v>
      </c>
      <c r="DL5" s="31">
        <v>62385.3</v>
      </c>
      <c r="DM5" s="31">
        <v>5120763.8619999997</v>
      </c>
      <c r="DN5" s="31"/>
      <c r="DO5" s="31">
        <v>753273.17100000009</v>
      </c>
      <c r="DP5" s="31"/>
      <c r="DQ5" s="33">
        <v>8750756.7069999985</v>
      </c>
      <c r="DR5" s="31">
        <v>1091773.2040000011</v>
      </c>
      <c r="DS5" s="31"/>
      <c r="DT5" s="31">
        <v>3525786.2600000012</v>
      </c>
      <c r="DU5" s="31">
        <v>270789.21899999998</v>
      </c>
      <c r="DV5" s="33">
        <v>4888348.6830000021</v>
      </c>
      <c r="DW5" s="31">
        <v>74123761.789999917</v>
      </c>
      <c r="DX5" s="44">
        <f>DW5/CQ$5</f>
        <v>0.4251477207474782</v>
      </c>
      <c r="DZ5" s="27" t="s">
        <v>126</v>
      </c>
      <c r="EA5" s="10">
        <v>53</v>
      </c>
      <c r="EB5" s="10">
        <v>41</v>
      </c>
      <c r="EC5" s="10">
        <v>1</v>
      </c>
      <c r="ED5" s="10">
        <v>20</v>
      </c>
      <c r="EE5" s="10">
        <v>35</v>
      </c>
      <c r="EF5" s="10"/>
      <c r="EG5" s="11">
        <v>150</v>
      </c>
      <c r="EH5" s="10">
        <v>2751</v>
      </c>
      <c r="EI5" s="10">
        <v>51</v>
      </c>
      <c r="EJ5" s="10">
        <v>148</v>
      </c>
      <c r="EK5" s="10">
        <v>139</v>
      </c>
      <c r="EL5" s="10"/>
      <c r="EM5" s="10">
        <v>1948</v>
      </c>
      <c r="EN5" s="10">
        <v>1</v>
      </c>
      <c r="EO5" s="11">
        <v>5038</v>
      </c>
      <c r="EP5" s="10">
        <v>167</v>
      </c>
      <c r="EQ5" s="10">
        <v>18</v>
      </c>
      <c r="ER5" s="10">
        <v>1</v>
      </c>
      <c r="ES5" s="10">
        <v>66</v>
      </c>
      <c r="ET5" s="10"/>
      <c r="EU5" s="10">
        <v>50</v>
      </c>
      <c r="EV5" s="10"/>
      <c r="EW5" s="11">
        <v>302</v>
      </c>
      <c r="EX5" s="10">
        <v>5168</v>
      </c>
      <c r="EY5" s="10"/>
      <c r="EZ5" s="10">
        <v>3670</v>
      </c>
      <c r="FA5" s="10">
        <v>28</v>
      </c>
      <c r="FB5" s="11">
        <v>8866</v>
      </c>
      <c r="FC5" s="10">
        <v>14356</v>
      </c>
      <c r="FD5" s="44">
        <f>FC5/AE$5</f>
        <v>0.98470402633925513</v>
      </c>
      <c r="FF5" s="133" t="s">
        <v>309</v>
      </c>
      <c r="FG5" s="134"/>
      <c r="FH5" s="51" t="s">
        <v>310</v>
      </c>
      <c r="FI5" s="52" t="s">
        <v>311</v>
      </c>
      <c r="FJ5" s="53" t="s">
        <v>312</v>
      </c>
      <c r="FK5" s="54" t="s">
        <v>313</v>
      </c>
      <c r="FL5" s="55" t="s">
        <v>314</v>
      </c>
    </row>
    <row r="6" spans="2:168" x14ac:dyDescent="0.3">
      <c r="B6" s="27" t="s">
        <v>127</v>
      </c>
      <c r="C6" s="31"/>
      <c r="D6" s="31"/>
      <c r="E6" s="31"/>
      <c r="F6" s="31">
        <v>115</v>
      </c>
      <c r="G6" s="31"/>
      <c r="H6" s="31">
        <v>30</v>
      </c>
      <c r="I6" s="33">
        <v>145</v>
      </c>
      <c r="J6" s="31">
        <v>37</v>
      </c>
      <c r="K6" s="31"/>
      <c r="L6" s="31"/>
      <c r="M6" s="31">
        <v>383</v>
      </c>
      <c r="N6" s="31"/>
      <c r="O6" s="31"/>
      <c r="P6" s="31">
        <v>2121</v>
      </c>
      <c r="Q6" s="33">
        <v>2541</v>
      </c>
      <c r="R6" s="31">
        <v>34</v>
      </c>
      <c r="S6" s="31"/>
      <c r="T6" s="31"/>
      <c r="U6" s="31">
        <v>96</v>
      </c>
      <c r="V6" s="31"/>
      <c r="W6" s="31"/>
      <c r="X6" s="31">
        <v>103</v>
      </c>
      <c r="Y6" s="33">
        <v>233</v>
      </c>
      <c r="Z6" s="31"/>
      <c r="AA6" s="31"/>
      <c r="AB6" s="31"/>
      <c r="AC6" s="31">
        <v>3796</v>
      </c>
      <c r="AD6" s="33">
        <v>3796</v>
      </c>
      <c r="AE6" s="31">
        <v>6715</v>
      </c>
      <c r="AF6" s="44">
        <f>AE6/AE$6</f>
        <v>1</v>
      </c>
      <c r="AH6" s="27" t="s">
        <v>127</v>
      </c>
      <c r="AI6" s="31"/>
      <c r="AJ6" s="31"/>
      <c r="AK6" s="31"/>
      <c r="AL6" s="31">
        <v>55466835.76269</v>
      </c>
      <c r="AM6" s="31"/>
      <c r="AN6" s="31">
        <v>8275013.0199000007</v>
      </c>
      <c r="AO6" s="33">
        <v>63741848.782590002</v>
      </c>
      <c r="AP6" s="31">
        <v>26664743.207977828</v>
      </c>
      <c r="AQ6" s="31"/>
      <c r="AR6" s="31"/>
      <c r="AS6" s="31">
        <v>135867599.91071999</v>
      </c>
      <c r="AT6" s="31"/>
      <c r="AU6" s="31"/>
      <c r="AV6" s="31">
        <v>847392320.32043827</v>
      </c>
      <c r="AW6" s="33">
        <v>1009924663.439136</v>
      </c>
      <c r="AX6" s="31">
        <v>119963337.72981659</v>
      </c>
      <c r="AY6" s="31"/>
      <c r="AZ6" s="31"/>
      <c r="BA6" s="31">
        <v>291793123.9235999</v>
      </c>
      <c r="BB6" s="31"/>
      <c r="BC6" s="31"/>
      <c r="BD6" s="31">
        <v>163654756.11315</v>
      </c>
      <c r="BE6" s="33">
        <v>575411217.76656651</v>
      </c>
      <c r="BF6" s="31"/>
      <c r="BG6" s="31"/>
      <c r="BH6" s="31"/>
      <c r="BI6" s="31">
        <v>40118632.085700102</v>
      </c>
      <c r="BJ6" s="33">
        <v>40118632.085700102</v>
      </c>
      <c r="BK6" s="31">
        <v>1689196362.0739927</v>
      </c>
      <c r="BL6" s="44">
        <f>BK6/BK$6</f>
        <v>1</v>
      </c>
      <c r="BN6" s="27" t="s">
        <v>127</v>
      </c>
      <c r="BO6" s="31"/>
      <c r="BP6" s="31"/>
      <c r="BQ6" s="31"/>
      <c r="BR6" s="31">
        <v>11830292.865</v>
      </c>
      <c r="BS6" s="31"/>
      <c r="BT6" s="31">
        <v>962370.67499999993</v>
      </c>
      <c r="BU6" s="33">
        <v>12792663.540000001</v>
      </c>
      <c r="BV6" s="31">
        <v>4051909.2600000007</v>
      </c>
      <c r="BW6" s="31"/>
      <c r="BX6" s="31"/>
      <c r="BY6" s="31">
        <v>32267388.369000014</v>
      </c>
      <c r="BZ6" s="31"/>
      <c r="CA6" s="31"/>
      <c r="CB6" s="31">
        <v>93603153.37299931</v>
      </c>
      <c r="CC6" s="33">
        <v>129922451.00199932</v>
      </c>
      <c r="CD6" s="31">
        <v>17294406.402999997</v>
      </c>
      <c r="CE6" s="31"/>
      <c r="CF6" s="31"/>
      <c r="CG6" s="31">
        <v>58678983.458000034</v>
      </c>
      <c r="CH6" s="31"/>
      <c r="CI6" s="31"/>
      <c r="CJ6" s="31">
        <v>18610507.917000007</v>
      </c>
      <c r="CK6" s="33">
        <v>94583897.778000042</v>
      </c>
      <c r="CL6" s="31"/>
      <c r="CM6" s="31"/>
      <c r="CN6" s="31"/>
      <c r="CO6" s="31">
        <v>5136507.2070000069</v>
      </c>
      <c r="CP6" s="33">
        <v>5136507.2070000069</v>
      </c>
      <c r="CQ6" s="31">
        <v>242435519.52699938</v>
      </c>
      <c r="CR6" s="44">
        <f>CQ6/CQ$6</f>
        <v>1</v>
      </c>
      <c r="CT6" s="27" t="s">
        <v>127</v>
      </c>
      <c r="CU6" s="31"/>
      <c r="CV6" s="31"/>
      <c r="CW6" s="31"/>
      <c r="CX6" s="31">
        <v>7503206.3550000014</v>
      </c>
      <c r="CY6" s="31"/>
      <c r="CZ6" s="31">
        <v>962370.67499999993</v>
      </c>
      <c r="DA6" s="33">
        <v>8465577.0300000012</v>
      </c>
      <c r="DB6" s="31">
        <v>1834932.24</v>
      </c>
      <c r="DC6" s="31"/>
      <c r="DD6" s="31"/>
      <c r="DE6" s="31">
        <v>15821714.631000005</v>
      </c>
      <c r="DF6" s="31"/>
      <c r="DG6" s="31"/>
      <c r="DH6" s="31">
        <v>46580583.364000112</v>
      </c>
      <c r="DI6" s="33">
        <v>64237230.235000119</v>
      </c>
      <c r="DJ6" s="31">
        <v>2846818.9929999998</v>
      </c>
      <c r="DK6" s="31"/>
      <c r="DL6" s="31"/>
      <c r="DM6" s="31">
        <v>8711553.5279999971</v>
      </c>
      <c r="DN6" s="31"/>
      <c r="DO6" s="31"/>
      <c r="DP6" s="31">
        <v>6451586.6040000012</v>
      </c>
      <c r="DQ6" s="33">
        <v>18009959.125</v>
      </c>
      <c r="DR6" s="31"/>
      <c r="DS6" s="31"/>
      <c r="DT6" s="31"/>
      <c r="DU6" s="31">
        <v>3680949.1230000001</v>
      </c>
      <c r="DV6" s="33">
        <v>3680949.1230000001</v>
      </c>
      <c r="DW6" s="31">
        <v>94393715.513000116</v>
      </c>
      <c r="DX6" s="44">
        <f>DW6/CQ$6</f>
        <v>0.38935596441134418</v>
      </c>
      <c r="DZ6" s="27" t="s">
        <v>127</v>
      </c>
      <c r="EA6" s="10"/>
      <c r="EB6" s="10"/>
      <c r="EC6" s="10"/>
      <c r="ED6" s="10">
        <v>103</v>
      </c>
      <c r="EE6" s="10"/>
      <c r="EF6" s="10">
        <v>30</v>
      </c>
      <c r="EG6" s="11">
        <v>133</v>
      </c>
      <c r="EH6" s="10">
        <v>31</v>
      </c>
      <c r="EI6" s="10"/>
      <c r="EJ6" s="10"/>
      <c r="EK6" s="10">
        <v>351</v>
      </c>
      <c r="EL6" s="10"/>
      <c r="EM6" s="10"/>
      <c r="EN6" s="10">
        <v>2031</v>
      </c>
      <c r="EO6" s="11">
        <v>2413</v>
      </c>
      <c r="EP6" s="10">
        <v>17</v>
      </c>
      <c r="EQ6" s="10"/>
      <c r="ER6" s="10"/>
      <c r="ES6" s="10">
        <v>60</v>
      </c>
      <c r="ET6" s="10"/>
      <c r="EU6" s="10"/>
      <c r="EV6" s="10">
        <v>82</v>
      </c>
      <c r="EW6" s="11">
        <v>159</v>
      </c>
      <c r="EX6" s="10"/>
      <c r="EY6" s="10"/>
      <c r="EZ6" s="10"/>
      <c r="FA6" s="10">
        <v>3769</v>
      </c>
      <c r="FB6" s="11">
        <v>3769</v>
      </c>
      <c r="FC6" s="10">
        <v>6474</v>
      </c>
      <c r="FD6" s="44">
        <f>FC6/AE$6</f>
        <v>0.96411020104244227</v>
      </c>
      <c r="FF6" s="135" t="s">
        <v>315</v>
      </c>
      <c r="FG6" s="136"/>
      <c r="FH6" s="56">
        <v>0.39059425428830136</v>
      </c>
      <c r="FI6" s="57">
        <v>0.43630585727045984</v>
      </c>
      <c r="FJ6" s="58">
        <v>0.27829215520296152</v>
      </c>
      <c r="FK6" s="59">
        <v>0.98128527576987823</v>
      </c>
      <c r="FL6" s="60">
        <v>0.46481340202051091</v>
      </c>
    </row>
    <row r="7" spans="2:168" x14ac:dyDescent="0.3">
      <c r="B7" s="27" t="s">
        <v>128</v>
      </c>
      <c r="C7" s="31">
        <v>2</v>
      </c>
      <c r="D7" s="31">
        <v>6</v>
      </c>
      <c r="E7" s="31"/>
      <c r="F7" s="31"/>
      <c r="G7" s="31">
        <v>1</v>
      </c>
      <c r="H7" s="31"/>
      <c r="I7" s="33">
        <v>9</v>
      </c>
      <c r="J7" s="31">
        <v>4</v>
      </c>
      <c r="K7" s="31"/>
      <c r="L7" s="31"/>
      <c r="M7" s="31">
        <v>112</v>
      </c>
      <c r="N7" s="31">
        <v>1</v>
      </c>
      <c r="O7" s="31">
        <v>63</v>
      </c>
      <c r="P7" s="31"/>
      <c r="Q7" s="33">
        <v>180</v>
      </c>
      <c r="R7" s="31">
        <v>2</v>
      </c>
      <c r="S7" s="31">
        <v>6</v>
      </c>
      <c r="T7" s="31"/>
      <c r="U7" s="31">
        <v>32</v>
      </c>
      <c r="V7" s="31">
        <v>1</v>
      </c>
      <c r="W7" s="31">
        <v>2</v>
      </c>
      <c r="X7" s="31"/>
      <c r="Y7" s="33">
        <v>43</v>
      </c>
      <c r="Z7" s="31">
        <v>4239</v>
      </c>
      <c r="AA7" s="31">
        <v>3103</v>
      </c>
      <c r="AB7" s="31"/>
      <c r="AC7" s="31"/>
      <c r="AD7" s="33">
        <v>7342</v>
      </c>
      <c r="AE7" s="31">
        <v>7574</v>
      </c>
      <c r="AF7" s="44">
        <f>AE7/AE$7</f>
        <v>1</v>
      </c>
      <c r="AH7" s="27" t="s">
        <v>128</v>
      </c>
      <c r="AI7" s="31">
        <v>0</v>
      </c>
      <c r="AJ7" s="31">
        <v>0</v>
      </c>
      <c r="AK7" s="31"/>
      <c r="AL7" s="31"/>
      <c r="AM7" s="31">
        <v>0</v>
      </c>
      <c r="AN7" s="31"/>
      <c r="AO7" s="33">
        <v>0</v>
      </c>
      <c r="AP7" s="31">
        <v>0</v>
      </c>
      <c r="AQ7" s="31"/>
      <c r="AR7" s="31"/>
      <c r="AS7" s="31">
        <v>0</v>
      </c>
      <c r="AT7" s="31">
        <v>0</v>
      </c>
      <c r="AU7" s="31">
        <v>0</v>
      </c>
      <c r="AV7" s="31"/>
      <c r="AW7" s="33">
        <v>0</v>
      </c>
      <c r="AX7" s="31">
        <v>0</v>
      </c>
      <c r="AY7" s="31">
        <v>0</v>
      </c>
      <c r="AZ7" s="31"/>
      <c r="BA7" s="31">
        <v>0</v>
      </c>
      <c r="BB7" s="31">
        <v>0</v>
      </c>
      <c r="BC7" s="31">
        <v>0</v>
      </c>
      <c r="BD7" s="31"/>
      <c r="BE7" s="33">
        <v>0</v>
      </c>
      <c r="BF7" s="31">
        <v>28475364.02338301</v>
      </c>
      <c r="BG7" s="31">
        <v>36015844.052451544</v>
      </c>
      <c r="BH7" s="31"/>
      <c r="BI7" s="31"/>
      <c r="BJ7" s="33">
        <v>64491208.075834557</v>
      </c>
      <c r="BK7" s="31">
        <v>64491208.075834557</v>
      </c>
      <c r="BL7" s="44">
        <f>BK7/BK$7</f>
        <v>1</v>
      </c>
      <c r="BN7" s="27" t="s">
        <v>128</v>
      </c>
      <c r="BO7" s="31">
        <v>0</v>
      </c>
      <c r="BP7" s="31">
        <v>0</v>
      </c>
      <c r="BQ7" s="31"/>
      <c r="BR7" s="31"/>
      <c r="BS7" s="31">
        <v>0</v>
      </c>
      <c r="BT7" s="31"/>
      <c r="BU7" s="33">
        <v>0</v>
      </c>
      <c r="BV7" s="31">
        <v>0</v>
      </c>
      <c r="BW7" s="31"/>
      <c r="BX7" s="31"/>
      <c r="BY7" s="31">
        <v>0</v>
      </c>
      <c r="BZ7" s="31">
        <v>0</v>
      </c>
      <c r="CA7" s="31">
        <v>0</v>
      </c>
      <c r="CB7" s="31"/>
      <c r="CC7" s="33">
        <v>0</v>
      </c>
      <c r="CD7" s="31">
        <v>0</v>
      </c>
      <c r="CE7" s="31">
        <v>0</v>
      </c>
      <c r="CF7" s="31"/>
      <c r="CG7" s="31">
        <v>0</v>
      </c>
      <c r="CH7" s="31">
        <v>0</v>
      </c>
      <c r="CI7" s="31">
        <v>0</v>
      </c>
      <c r="CJ7" s="31"/>
      <c r="CK7" s="33">
        <v>0</v>
      </c>
      <c r="CL7" s="31">
        <v>3137781.13196048</v>
      </c>
      <c r="CM7" s="31">
        <v>2567974.6136756628</v>
      </c>
      <c r="CN7" s="31"/>
      <c r="CO7" s="31"/>
      <c r="CP7" s="33">
        <v>5705755.7456361428</v>
      </c>
      <c r="CQ7" s="31">
        <v>5705755.7456361428</v>
      </c>
      <c r="CR7" s="44">
        <f>CQ7/CQ$7</f>
        <v>1</v>
      </c>
      <c r="CT7" s="27" t="s">
        <v>128</v>
      </c>
      <c r="CU7" s="31">
        <v>0</v>
      </c>
      <c r="CV7" s="31">
        <v>0</v>
      </c>
      <c r="CW7" s="31"/>
      <c r="CX7" s="31"/>
      <c r="CY7" s="31">
        <v>0</v>
      </c>
      <c r="CZ7" s="31"/>
      <c r="DA7" s="33">
        <v>0</v>
      </c>
      <c r="DB7" s="31">
        <v>0</v>
      </c>
      <c r="DC7" s="31"/>
      <c r="DD7" s="31"/>
      <c r="DE7" s="31">
        <v>0</v>
      </c>
      <c r="DF7" s="31"/>
      <c r="DG7" s="31">
        <v>0</v>
      </c>
      <c r="DH7" s="31"/>
      <c r="DI7" s="33">
        <v>0</v>
      </c>
      <c r="DJ7" s="31">
        <v>0</v>
      </c>
      <c r="DK7" s="31">
        <v>0</v>
      </c>
      <c r="DL7" s="31"/>
      <c r="DM7" s="31">
        <v>0</v>
      </c>
      <c r="DN7" s="31">
        <v>0</v>
      </c>
      <c r="DO7" s="31">
        <v>0</v>
      </c>
      <c r="DP7" s="31"/>
      <c r="DQ7" s="33">
        <v>0</v>
      </c>
      <c r="DR7" s="31">
        <v>900736.56465968024</v>
      </c>
      <c r="DS7" s="31">
        <v>1381299.1568302033</v>
      </c>
      <c r="DT7" s="31"/>
      <c r="DU7" s="31"/>
      <c r="DV7" s="33">
        <v>2282035.7214898835</v>
      </c>
      <c r="DW7" s="31">
        <v>2282035.7214898835</v>
      </c>
      <c r="DX7" s="44">
        <f>DW7/CQ$7</f>
        <v>0.39995327932416708</v>
      </c>
      <c r="DZ7" s="27" t="s">
        <v>128</v>
      </c>
      <c r="EA7" s="10">
        <v>2</v>
      </c>
      <c r="EB7" s="10">
        <v>2</v>
      </c>
      <c r="EC7" s="10"/>
      <c r="ED7" s="10"/>
      <c r="EE7" s="10">
        <v>1</v>
      </c>
      <c r="EF7" s="10"/>
      <c r="EG7" s="11">
        <v>5</v>
      </c>
      <c r="EH7" s="10">
        <v>1</v>
      </c>
      <c r="EI7" s="10"/>
      <c r="EJ7" s="10"/>
      <c r="EK7" s="10">
        <v>107</v>
      </c>
      <c r="EL7" s="10"/>
      <c r="EM7" s="10">
        <v>62</v>
      </c>
      <c r="EN7" s="10"/>
      <c r="EO7" s="11">
        <v>170</v>
      </c>
      <c r="EP7" s="10">
        <v>1</v>
      </c>
      <c r="EQ7" s="10">
        <v>4</v>
      </c>
      <c r="ER7" s="10"/>
      <c r="ES7" s="10">
        <v>21</v>
      </c>
      <c r="ET7" s="10">
        <v>1</v>
      </c>
      <c r="EU7" s="10">
        <v>1</v>
      </c>
      <c r="EV7" s="10"/>
      <c r="EW7" s="11">
        <v>28</v>
      </c>
      <c r="EX7" s="10">
        <v>4214</v>
      </c>
      <c r="EY7" s="10">
        <v>3093</v>
      </c>
      <c r="EZ7" s="10"/>
      <c r="FA7" s="10"/>
      <c r="FB7" s="11">
        <v>7307</v>
      </c>
      <c r="FC7" s="10">
        <v>7510</v>
      </c>
      <c r="FD7" s="44">
        <f>FC7/AE$7</f>
        <v>0.9915500396091893</v>
      </c>
      <c r="FF7" s="137" t="s">
        <v>316</v>
      </c>
      <c r="FG7" s="138"/>
      <c r="FH7" s="61">
        <v>0.25899378178245541</v>
      </c>
      <c r="FI7" s="62">
        <v>0.22482066218107258</v>
      </c>
      <c r="FJ7" s="63">
        <v>0.27811773596798561</v>
      </c>
      <c r="FK7" s="64">
        <v>1.4159817803742945E-2</v>
      </c>
      <c r="FL7" s="65">
        <v>0.22356266434694311</v>
      </c>
    </row>
    <row r="8" spans="2:168" ht="15" thickBot="1" x14ac:dyDescent="0.35">
      <c r="B8" s="27" t="s">
        <v>129</v>
      </c>
      <c r="C8" s="31"/>
      <c r="D8" s="31"/>
      <c r="E8" s="31"/>
      <c r="F8" s="31"/>
      <c r="G8" s="31"/>
      <c r="H8" s="31"/>
      <c r="I8" s="33"/>
      <c r="J8" s="31"/>
      <c r="K8" s="31">
        <v>98</v>
      </c>
      <c r="L8" s="31"/>
      <c r="M8" s="31">
        <v>24</v>
      </c>
      <c r="N8" s="31">
        <v>2</v>
      </c>
      <c r="O8" s="31">
        <v>11</v>
      </c>
      <c r="P8" s="31"/>
      <c r="Q8" s="33">
        <v>135</v>
      </c>
      <c r="R8" s="31"/>
      <c r="S8" s="31"/>
      <c r="T8" s="31"/>
      <c r="U8" s="31">
        <v>1</v>
      </c>
      <c r="V8" s="31"/>
      <c r="W8" s="31"/>
      <c r="X8" s="31"/>
      <c r="Y8" s="33">
        <v>1</v>
      </c>
      <c r="Z8" s="31">
        <v>522</v>
      </c>
      <c r="AA8" s="31">
        <v>771</v>
      </c>
      <c r="AB8" s="31"/>
      <c r="AC8" s="31"/>
      <c r="AD8" s="33">
        <v>1293</v>
      </c>
      <c r="AE8" s="31">
        <v>1429</v>
      </c>
      <c r="AF8" s="44">
        <f>AE8/AE$8</f>
        <v>1</v>
      </c>
      <c r="AH8" s="27" t="s">
        <v>129</v>
      </c>
      <c r="AI8" s="31"/>
      <c r="AJ8" s="31"/>
      <c r="AK8" s="31"/>
      <c r="AL8" s="31"/>
      <c r="AM8" s="31"/>
      <c r="AN8" s="31"/>
      <c r="AO8" s="33"/>
      <c r="AP8" s="31"/>
      <c r="AQ8" s="31">
        <v>154499640.28125</v>
      </c>
      <c r="AR8" s="31"/>
      <c r="AS8" s="31">
        <v>29058300.600000001</v>
      </c>
      <c r="AT8" s="31">
        <v>9085777.7999999989</v>
      </c>
      <c r="AU8" s="31">
        <v>7918819.2000000002</v>
      </c>
      <c r="AV8" s="31"/>
      <c r="AW8" s="33">
        <v>200562537.88124999</v>
      </c>
      <c r="AX8" s="31"/>
      <c r="AY8" s="31"/>
      <c r="AZ8" s="31"/>
      <c r="BA8" s="31">
        <v>4849291.8</v>
      </c>
      <c r="BB8" s="31"/>
      <c r="BC8" s="31"/>
      <c r="BD8" s="31"/>
      <c r="BE8" s="33">
        <v>4849291.8</v>
      </c>
      <c r="BF8" s="31">
        <v>11021683.36726152</v>
      </c>
      <c r="BG8" s="31">
        <v>12644604.214876138</v>
      </c>
      <c r="BH8" s="31"/>
      <c r="BI8" s="31"/>
      <c r="BJ8" s="33">
        <v>23666287.582137659</v>
      </c>
      <c r="BK8" s="31">
        <v>229078117.26338768</v>
      </c>
      <c r="BL8" s="44">
        <f>BK8/BK$8</f>
        <v>1</v>
      </c>
      <c r="BN8" s="27" t="s">
        <v>129</v>
      </c>
      <c r="BO8" s="31"/>
      <c r="BP8" s="31"/>
      <c r="BQ8" s="31"/>
      <c r="BR8" s="31"/>
      <c r="BS8" s="31"/>
      <c r="BT8" s="31"/>
      <c r="BU8" s="33"/>
      <c r="BV8" s="31"/>
      <c r="BW8" s="31">
        <v>17646570.432528656</v>
      </c>
      <c r="BX8" s="31"/>
      <c r="BY8" s="31">
        <v>3229677.5507721403</v>
      </c>
      <c r="BZ8" s="31">
        <v>1013509.7731537999</v>
      </c>
      <c r="CA8" s="31">
        <v>721394.08088904992</v>
      </c>
      <c r="CB8" s="31"/>
      <c r="CC8" s="33">
        <v>22611151.837343648</v>
      </c>
      <c r="CD8" s="31"/>
      <c r="CE8" s="31"/>
      <c r="CF8" s="31"/>
      <c r="CG8" s="31">
        <v>538810.185726</v>
      </c>
      <c r="CH8" s="31"/>
      <c r="CI8" s="31"/>
      <c r="CJ8" s="31"/>
      <c r="CK8" s="33">
        <v>538810.185726</v>
      </c>
      <c r="CL8" s="31">
        <v>1214510.5548101196</v>
      </c>
      <c r="CM8" s="31">
        <v>953304.91113701963</v>
      </c>
      <c r="CN8" s="31"/>
      <c r="CO8" s="31"/>
      <c r="CP8" s="33">
        <v>2167815.4659471391</v>
      </c>
      <c r="CQ8" s="31">
        <v>25317777.489016786</v>
      </c>
      <c r="CR8" s="44">
        <f>CQ8/CQ$8</f>
        <v>1</v>
      </c>
      <c r="CT8" s="27" t="s">
        <v>129</v>
      </c>
      <c r="CU8" s="31"/>
      <c r="CV8" s="31"/>
      <c r="CW8" s="31"/>
      <c r="CX8" s="31"/>
      <c r="CY8" s="31"/>
      <c r="CZ8" s="31"/>
      <c r="DA8" s="33"/>
      <c r="DB8" s="31"/>
      <c r="DC8" s="31">
        <v>2097068.3444462495</v>
      </c>
      <c r="DD8" s="31"/>
      <c r="DE8" s="31">
        <v>1089847.5918311398</v>
      </c>
      <c r="DF8" s="31">
        <v>11936.6996838</v>
      </c>
      <c r="DG8" s="31">
        <v>278434.79262404999</v>
      </c>
      <c r="DH8" s="31"/>
      <c r="DI8" s="33">
        <v>3477287.4285852392</v>
      </c>
      <c r="DJ8" s="31"/>
      <c r="DK8" s="31"/>
      <c r="DL8" s="31"/>
      <c r="DM8" s="31"/>
      <c r="DN8" s="31"/>
      <c r="DO8" s="31"/>
      <c r="DP8" s="31"/>
      <c r="DQ8" s="33"/>
      <c r="DR8" s="31">
        <v>340786.03576841997</v>
      </c>
      <c r="DS8" s="31">
        <v>293373.62861871987</v>
      </c>
      <c r="DT8" s="31"/>
      <c r="DU8" s="31"/>
      <c r="DV8" s="33">
        <v>634159.66438713984</v>
      </c>
      <c r="DW8" s="31">
        <v>4111447.0929723792</v>
      </c>
      <c r="DX8" s="44">
        <f>DW8/CQ$8</f>
        <v>0.16239368146575991</v>
      </c>
      <c r="DZ8" s="27" t="s">
        <v>129</v>
      </c>
      <c r="EA8" s="10"/>
      <c r="EB8" s="10"/>
      <c r="EC8" s="10"/>
      <c r="ED8" s="10"/>
      <c r="EE8" s="10"/>
      <c r="EF8" s="10"/>
      <c r="EG8" s="11"/>
      <c r="EH8" s="10"/>
      <c r="EI8" s="10">
        <v>74</v>
      </c>
      <c r="EJ8" s="10"/>
      <c r="EK8" s="10">
        <v>20</v>
      </c>
      <c r="EL8" s="10">
        <v>1</v>
      </c>
      <c r="EM8" s="10">
        <v>9</v>
      </c>
      <c r="EN8" s="10"/>
      <c r="EO8" s="11">
        <v>104</v>
      </c>
      <c r="EP8" s="10"/>
      <c r="EQ8" s="10"/>
      <c r="ER8" s="10"/>
      <c r="ES8" s="10"/>
      <c r="ET8" s="10"/>
      <c r="EU8" s="10"/>
      <c r="EV8" s="10"/>
      <c r="EW8" s="11"/>
      <c r="EX8" s="10">
        <v>517</v>
      </c>
      <c r="EY8" s="10">
        <v>769</v>
      </c>
      <c r="EZ8" s="10"/>
      <c r="FA8" s="10"/>
      <c r="FB8" s="11">
        <v>1286</v>
      </c>
      <c r="FC8" s="10">
        <v>1390</v>
      </c>
      <c r="FD8" s="44">
        <f>FC8/AE$8</f>
        <v>0.97270818754373689</v>
      </c>
      <c r="FF8" s="139" t="s">
        <v>317</v>
      </c>
      <c r="FG8" s="140"/>
      <c r="FH8" s="66">
        <v>0.35041196392924473</v>
      </c>
      <c r="FI8" s="67">
        <v>0.33887348054846705</v>
      </c>
      <c r="FJ8" s="68">
        <v>0.44359010882905237</v>
      </c>
      <c r="FK8" s="69">
        <v>4.5549064263788498E-3</v>
      </c>
      <c r="FL8" s="70">
        <v>0.31162393363254604</v>
      </c>
    </row>
    <row r="9" spans="2:168" ht="15" thickBot="1" x14ac:dyDescent="0.35">
      <c r="B9" s="26" t="s">
        <v>13</v>
      </c>
      <c r="C9" s="30">
        <v>55</v>
      </c>
      <c r="D9" s="30">
        <v>56</v>
      </c>
      <c r="E9" s="30">
        <v>1</v>
      </c>
      <c r="F9" s="30">
        <v>145</v>
      </c>
      <c r="G9" s="30">
        <v>41</v>
      </c>
      <c r="H9" s="30">
        <v>30</v>
      </c>
      <c r="I9" s="30">
        <v>328</v>
      </c>
      <c r="J9" s="30">
        <v>2801</v>
      </c>
      <c r="K9" s="30">
        <v>187</v>
      </c>
      <c r="L9" s="30">
        <v>162</v>
      </c>
      <c r="M9" s="30">
        <v>689</v>
      </c>
      <c r="N9" s="30">
        <v>3</v>
      </c>
      <c r="O9" s="30">
        <v>2045</v>
      </c>
      <c r="P9" s="30">
        <v>2122</v>
      </c>
      <c r="Q9" s="30">
        <v>8009</v>
      </c>
      <c r="R9" s="30">
        <v>205</v>
      </c>
      <c r="S9" s="30">
        <v>36</v>
      </c>
      <c r="T9" s="30">
        <v>2</v>
      </c>
      <c r="U9" s="30">
        <v>222</v>
      </c>
      <c r="V9" s="30">
        <v>1</v>
      </c>
      <c r="W9" s="30">
        <v>59</v>
      </c>
      <c r="X9" s="30">
        <v>103</v>
      </c>
      <c r="Y9" s="30">
        <v>628</v>
      </c>
      <c r="Z9" s="30">
        <v>9929</v>
      </c>
      <c r="AA9" s="30">
        <v>3874</v>
      </c>
      <c r="AB9" s="30">
        <v>3670</v>
      </c>
      <c r="AC9" s="30">
        <v>3859</v>
      </c>
      <c r="AD9" s="30">
        <v>21332</v>
      </c>
      <c r="AE9" s="30">
        <v>30297</v>
      </c>
      <c r="AF9" s="45">
        <f>AE9/AE$9</f>
        <v>1</v>
      </c>
      <c r="AG9" s="40"/>
      <c r="AH9" s="26" t="s">
        <v>13</v>
      </c>
      <c r="AI9" s="30">
        <v>4280148.0111789005</v>
      </c>
      <c r="AJ9" s="30">
        <v>124768965.11400004</v>
      </c>
      <c r="AK9" s="30">
        <v>644601.60000000009</v>
      </c>
      <c r="AL9" s="30">
        <v>74628346.910490006</v>
      </c>
      <c r="AM9" s="30">
        <v>51723581.508899987</v>
      </c>
      <c r="AN9" s="30">
        <v>8275013.0199000007</v>
      </c>
      <c r="AO9" s="30">
        <v>264320656.16446891</v>
      </c>
      <c r="AP9" s="30">
        <v>230360579.36769375</v>
      </c>
      <c r="AQ9" s="30">
        <v>365137971.74539995</v>
      </c>
      <c r="AR9" s="30">
        <v>41274075.096000016</v>
      </c>
      <c r="AS9" s="30">
        <v>458338232.0534699</v>
      </c>
      <c r="AT9" s="30">
        <v>9085777.7999999989</v>
      </c>
      <c r="AU9" s="30">
        <v>107926265.65298995</v>
      </c>
      <c r="AV9" s="30">
        <v>848201346.59243822</v>
      </c>
      <c r="AW9" s="30">
        <v>2060324248.3079915</v>
      </c>
      <c r="AX9" s="30">
        <v>191093488.23980412</v>
      </c>
      <c r="AY9" s="30">
        <v>42259185.580499992</v>
      </c>
      <c r="AZ9" s="30">
        <v>3614572.8000000003</v>
      </c>
      <c r="BA9" s="30">
        <v>347986870.41419989</v>
      </c>
      <c r="BB9" s="30">
        <v>0</v>
      </c>
      <c r="BC9" s="30">
        <v>55772507.220749997</v>
      </c>
      <c r="BD9" s="30">
        <v>163654756.11315</v>
      </c>
      <c r="BE9" s="30">
        <v>804381380.36840391</v>
      </c>
      <c r="BF9" s="30">
        <v>40860333.763284527</v>
      </c>
      <c r="BG9" s="30">
        <v>48660448.267327681</v>
      </c>
      <c r="BH9" s="30">
        <v>17282821.842400022</v>
      </c>
      <c r="BI9" s="30">
        <v>51166822.493700102</v>
      </c>
      <c r="BJ9" s="30">
        <v>157970426.36671233</v>
      </c>
      <c r="BK9" s="30">
        <v>3286996711.2075772</v>
      </c>
      <c r="BL9" s="45">
        <f>BK9/BK$9</f>
        <v>1</v>
      </c>
      <c r="BN9" s="26" t="s">
        <v>5</v>
      </c>
      <c r="BO9" s="30">
        <v>718847.14300000016</v>
      </c>
      <c r="BP9" s="30">
        <v>12284857.710000001</v>
      </c>
      <c r="BQ9" s="30">
        <v>100719</v>
      </c>
      <c r="BR9" s="30">
        <v>13836827.385</v>
      </c>
      <c r="BS9" s="30">
        <v>4405670.2259999998</v>
      </c>
      <c r="BT9" s="30">
        <v>962370.67499999993</v>
      </c>
      <c r="BU9" s="30">
        <v>32309292.138999999</v>
      </c>
      <c r="BV9" s="30">
        <v>33325395.890999924</v>
      </c>
      <c r="BW9" s="30">
        <v>42033865.331528664</v>
      </c>
      <c r="BX9" s="30">
        <v>10606967.550000003</v>
      </c>
      <c r="BY9" s="30">
        <v>66751488.895772167</v>
      </c>
      <c r="BZ9" s="30">
        <v>1013509.7731537999</v>
      </c>
      <c r="CA9" s="30">
        <v>18853927.720889058</v>
      </c>
      <c r="CB9" s="30">
        <v>93687426.942999303</v>
      </c>
      <c r="CC9" s="30">
        <v>266272582.10534292</v>
      </c>
      <c r="CD9" s="30">
        <v>25312573.050999995</v>
      </c>
      <c r="CE9" s="30">
        <v>4066104.9509999999</v>
      </c>
      <c r="CF9" s="30">
        <v>564777</v>
      </c>
      <c r="CG9" s="30">
        <v>73631285.538726032</v>
      </c>
      <c r="CH9" s="30">
        <v>0</v>
      </c>
      <c r="CI9" s="30">
        <v>6260584.4910000013</v>
      </c>
      <c r="CJ9" s="30">
        <v>18610507.917000007</v>
      </c>
      <c r="CK9" s="30">
        <v>128445832.94872604</v>
      </c>
      <c r="CL9" s="30">
        <v>5444064.8907706011</v>
      </c>
      <c r="CM9" s="30">
        <v>3521279.5248126825</v>
      </c>
      <c r="CN9" s="30">
        <v>3525786.2600000012</v>
      </c>
      <c r="CO9" s="30">
        <v>8288466.5070000067</v>
      </c>
      <c r="CP9" s="30">
        <v>20779597.182583291</v>
      </c>
      <c r="CQ9" s="30">
        <v>447807304.37565225</v>
      </c>
      <c r="CR9" s="45">
        <f>CQ9/CQ$9</f>
        <v>1</v>
      </c>
      <c r="CT9" s="26" t="s">
        <v>5</v>
      </c>
      <c r="CU9" s="30">
        <v>718847.14300000016</v>
      </c>
      <c r="CV9" s="30">
        <v>1842113.2500000007</v>
      </c>
      <c r="CW9" s="30">
        <v>100719</v>
      </c>
      <c r="CX9" s="30">
        <v>8308060.5150000015</v>
      </c>
      <c r="CY9" s="30">
        <v>1094026.446</v>
      </c>
      <c r="CZ9" s="30">
        <v>962370.67499999993</v>
      </c>
      <c r="DA9" s="30">
        <v>13026137.029000003</v>
      </c>
      <c r="DB9" s="30">
        <v>28014704.360999923</v>
      </c>
      <c r="DC9" s="30">
        <v>3828153.9944462497</v>
      </c>
      <c r="DD9" s="30">
        <v>7294843.3500000052</v>
      </c>
      <c r="DE9" s="30">
        <v>24576909.508831136</v>
      </c>
      <c r="DF9" s="30">
        <v>11936.6996838</v>
      </c>
      <c r="DG9" s="30">
        <v>13247209.216624057</v>
      </c>
      <c r="DH9" s="30">
        <v>46664856.934000112</v>
      </c>
      <c r="DI9" s="30">
        <v>123638614.06458528</v>
      </c>
      <c r="DJ9" s="30">
        <v>4257209.0409999993</v>
      </c>
      <c r="DK9" s="30">
        <v>1403944.3259999999</v>
      </c>
      <c r="DL9" s="30">
        <v>62385.3</v>
      </c>
      <c r="DM9" s="30">
        <v>13832317.389999997</v>
      </c>
      <c r="DN9" s="30">
        <v>0</v>
      </c>
      <c r="DO9" s="30">
        <v>753273.17100000009</v>
      </c>
      <c r="DP9" s="30">
        <v>6451586.6040000012</v>
      </c>
      <c r="DQ9" s="30">
        <v>26760715.831999999</v>
      </c>
      <c r="DR9" s="30">
        <v>2333295.8044281015</v>
      </c>
      <c r="DS9" s="30">
        <v>1674672.7854489232</v>
      </c>
      <c r="DT9" s="30">
        <v>3525786.2600000012</v>
      </c>
      <c r="DU9" s="30">
        <v>3951738.3420000002</v>
      </c>
      <c r="DV9" s="30">
        <v>11485493.191877026</v>
      </c>
      <c r="DW9" s="30">
        <v>174910960.11746228</v>
      </c>
      <c r="DX9" s="45">
        <f>DW9/CQ$9</f>
        <v>0.39059425428830136</v>
      </c>
      <c r="DZ9" s="26" t="s">
        <v>5</v>
      </c>
      <c r="EA9" s="12">
        <v>55</v>
      </c>
      <c r="EB9" s="12">
        <v>43</v>
      </c>
      <c r="EC9" s="12">
        <v>1</v>
      </c>
      <c r="ED9" s="12">
        <v>123</v>
      </c>
      <c r="EE9" s="12">
        <v>36</v>
      </c>
      <c r="EF9" s="12">
        <v>30</v>
      </c>
      <c r="EG9" s="12">
        <v>288</v>
      </c>
      <c r="EH9" s="12">
        <v>2783</v>
      </c>
      <c r="EI9" s="12">
        <v>125</v>
      </c>
      <c r="EJ9" s="12">
        <v>148</v>
      </c>
      <c r="EK9" s="12">
        <v>617</v>
      </c>
      <c r="EL9" s="12">
        <v>1</v>
      </c>
      <c r="EM9" s="12">
        <v>2019</v>
      </c>
      <c r="EN9" s="12">
        <v>2032</v>
      </c>
      <c r="EO9" s="12">
        <v>7725</v>
      </c>
      <c r="EP9" s="12">
        <v>185</v>
      </c>
      <c r="EQ9" s="12">
        <v>22</v>
      </c>
      <c r="ER9" s="12">
        <v>1</v>
      </c>
      <c r="ES9" s="12">
        <v>147</v>
      </c>
      <c r="ET9" s="12">
        <v>1</v>
      </c>
      <c r="EU9" s="12">
        <v>51</v>
      </c>
      <c r="EV9" s="12">
        <v>82</v>
      </c>
      <c r="EW9" s="12">
        <v>489</v>
      </c>
      <c r="EX9" s="12">
        <v>9899</v>
      </c>
      <c r="EY9" s="12">
        <v>3862</v>
      </c>
      <c r="EZ9" s="12">
        <v>3670</v>
      </c>
      <c r="FA9" s="12">
        <v>3797</v>
      </c>
      <c r="FB9" s="12">
        <v>21228</v>
      </c>
      <c r="FC9" s="12">
        <v>29730</v>
      </c>
      <c r="FD9" s="45">
        <f>FC9/AE$9</f>
        <v>0.98128527576987823</v>
      </c>
      <c r="FF9" s="49"/>
      <c r="FG9" s="71"/>
      <c r="FH9" s="72">
        <f>SUM(FH6:FH8)</f>
        <v>1.0000000000000016</v>
      </c>
      <c r="FI9" s="73">
        <f t="shared" ref="FI9:FL9" si="0">SUM(FI6:FI8)</f>
        <v>0.99999999999999956</v>
      </c>
      <c r="FJ9" s="74">
        <f t="shared" si="0"/>
        <v>0.99999999999999956</v>
      </c>
      <c r="FK9" s="75">
        <f t="shared" si="0"/>
        <v>1</v>
      </c>
      <c r="FL9" s="76">
        <f t="shared" si="0"/>
        <v>1</v>
      </c>
    </row>
    <row r="10" spans="2:168" s="21" customFormat="1" x14ac:dyDescent="0.3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BL10" s="20"/>
      <c r="CR10" s="20"/>
      <c r="DX10" s="20"/>
      <c r="FD10" s="20"/>
    </row>
    <row r="11" spans="2:168" x14ac:dyDescent="0.3">
      <c r="B11" s="29" t="s">
        <v>0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98" t="s">
        <v>272</v>
      </c>
      <c r="AH11" s="29" t="s">
        <v>276</v>
      </c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98" t="s">
        <v>272</v>
      </c>
      <c r="BN11" s="29" t="s">
        <v>282</v>
      </c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98" t="s">
        <v>272</v>
      </c>
      <c r="CT11" s="29" t="s">
        <v>300</v>
      </c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98" t="s">
        <v>272</v>
      </c>
      <c r="DZ11" s="29" t="s">
        <v>306</v>
      </c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98" t="s">
        <v>272</v>
      </c>
      <c r="FF11" s="77"/>
      <c r="FG11" s="77"/>
      <c r="FH11" s="93"/>
      <c r="FI11" s="93"/>
      <c r="FJ11" s="93"/>
      <c r="FK11" s="93"/>
    </row>
    <row r="12" spans="2:168" ht="15" thickBot="1" x14ac:dyDescent="0.35">
      <c r="B12" s="29"/>
      <c r="C12" s="141" t="s">
        <v>1</v>
      </c>
      <c r="D12" s="141"/>
      <c r="E12" s="141"/>
      <c r="F12" s="141"/>
      <c r="G12" s="141"/>
      <c r="H12" s="141"/>
      <c r="I12" s="141"/>
      <c r="J12" s="141" t="s">
        <v>2</v>
      </c>
      <c r="K12" s="141"/>
      <c r="L12" s="141"/>
      <c r="M12" s="141"/>
      <c r="N12" s="141"/>
      <c r="O12" s="141"/>
      <c r="P12" s="141"/>
      <c r="Q12" s="141"/>
      <c r="R12" s="141" t="s">
        <v>3</v>
      </c>
      <c r="S12" s="141"/>
      <c r="T12" s="141"/>
      <c r="U12" s="141"/>
      <c r="V12" s="141"/>
      <c r="W12" s="141"/>
      <c r="X12" s="141"/>
      <c r="Y12" s="141"/>
      <c r="Z12" s="141" t="s">
        <v>4</v>
      </c>
      <c r="AA12" s="141"/>
      <c r="AB12" s="141"/>
      <c r="AC12" s="141"/>
      <c r="AD12" s="141"/>
      <c r="AE12" s="41" t="s">
        <v>13</v>
      </c>
      <c r="AF12" s="42" t="s">
        <v>274</v>
      </c>
      <c r="AH12" s="29"/>
      <c r="AI12" s="141" t="s">
        <v>1</v>
      </c>
      <c r="AJ12" s="141"/>
      <c r="AK12" s="141"/>
      <c r="AL12" s="141"/>
      <c r="AM12" s="141"/>
      <c r="AN12" s="141"/>
      <c r="AO12" s="141"/>
      <c r="AP12" s="141" t="s">
        <v>2</v>
      </c>
      <c r="AQ12" s="141"/>
      <c r="AR12" s="141"/>
      <c r="AS12" s="141"/>
      <c r="AT12" s="141"/>
      <c r="AU12" s="141"/>
      <c r="AV12" s="141"/>
      <c r="AW12" s="141"/>
      <c r="AX12" s="141" t="s">
        <v>3</v>
      </c>
      <c r="AY12" s="141"/>
      <c r="AZ12" s="141"/>
      <c r="BA12" s="141"/>
      <c r="BB12" s="141"/>
      <c r="BC12" s="141"/>
      <c r="BD12" s="141"/>
      <c r="BE12" s="141"/>
      <c r="BF12" s="141" t="s">
        <v>4</v>
      </c>
      <c r="BG12" s="141"/>
      <c r="BH12" s="141"/>
      <c r="BI12" s="141"/>
      <c r="BJ12" s="141"/>
      <c r="BK12" s="29" t="s">
        <v>5</v>
      </c>
      <c r="BL12" s="42" t="s">
        <v>274</v>
      </c>
      <c r="BN12" s="29"/>
      <c r="BO12" s="141" t="s">
        <v>1</v>
      </c>
      <c r="BP12" s="141"/>
      <c r="BQ12" s="141"/>
      <c r="BR12" s="141"/>
      <c r="BS12" s="141"/>
      <c r="BT12" s="141"/>
      <c r="BU12" s="141"/>
      <c r="BV12" s="141" t="s">
        <v>2</v>
      </c>
      <c r="BW12" s="141"/>
      <c r="BX12" s="141"/>
      <c r="BY12" s="141"/>
      <c r="BZ12" s="141"/>
      <c r="CA12" s="141"/>
      <c r="CB12" s="141"/>
      <c r="CC12" s="141"/>
      <c r="CD12" s="141" t="s">
        <v>3</v>
      </c>
      <c r="CE12" s="141"/>
      <c r="CF12" s="141"/>
      <c r="CG12" s="141"/>
      <c r="CH12" s="141"/>
      <c r="CI12" s="141"/>
      <c r="CJ12" s="141"/>
      <c r="CK12" s="141"/>
      <c r="CL12" s="141" t="s">
        <v>4</v>
      </c>
      <c r="CM12" s="141"/>
      <c r="CN12" s="141"/>
      <c r="CO12" s="141"/>
      <c r="CP12" s="141"/>
      <c r="CQ12" s="29" t="s">
        <v>5</v>
      </c>
      <c r="CR12" s="42" t="s">
        <v>274</v>
      </c>
      <c r="CT12" s="29"/>
      <c r="CU12" s="141" t="s">
        <v>1</v>
      </c>
      <c r="CV12" s="141"/>
      <c r="CW12" s="141"/>
      <c r="CX12" s="141"/>
      <c r="CY12" s="141"/>
      <c r="CZ12" s="141"/>
      <c r="DA12" s="141"/>
      <c r="DB12" s="141" t="s">
        <v>2</v>
      </c>
      <c r="DC12" s="141"/>
      <c r="DD12" s="141"/>
      <c r="DE12" s="141"/>
      <c r="DF12" s="141"/>
      <c r="DG12" s="141"/>
      <c r="DH12" s="141"/>
      <c r="DI12" s="141"/>
      <c r="DJ12" s="141" t="s">
        <v>3</v>
      </c>
      <c r="DK12" s="141"/>
      <c r="DL12" s="141"/>
      <c r="DM12" s="141"/>
      <c r="DN12" s="141"/>
      <c r="DO12" s="141"/>
      <c r="DP12" s="141"/>
      <c r="DQ12" s="141"/>
      <c r="DR12" s="141" t="s">
        <v>4</v>
      </c>
      <c r="DS12" s="141"/>
      <c r="DT12" s="141"/>
      <c r="DU12" s="141"/>
      <c r="DV12" s="141"/>
      <c r="DW12" s="29" t="s">
        <v>5</v>
      </c>
      <c r="DX12" s="42" t="s">
        <v>274</v>
      </c>
      <c r="DZ12" s="29"/>
      <c r="EA12" s="29" t="s">
        <v>265</v>
      </c>
      <c r="EB12" s="29"/>
      <c r="EC12" s="29"/>
      <c r="ED12" s="29"/>
      <c r="EE12" s="29"/>
      <c r="EF12" s="29"/>
      <c r="EG12" s="94" t="s">
        <v>323</v>
      </c>
      <c r="EH12" s="29" t="s">
        <v>266</v>
      </c>
      <c r="EI12" s="29"/>
      <c r="EJ12" s="29"/>
      <c r="EK12" s="29"/>
      <c r="EL12" s="29"/>
      <c r="EM12" s="29"/>
      <c r="EN12" s="29"/>
      <c r="EO12" s="94" t="s">
        <v>324</v>
      </c>
      <c r="EP12" s="29" t="s">
        <v>267</v>
      </c>
      <c r="EQ12" s="29"/>
      <c r="ER12" s="29"/>
      <c r="ES12" s="29"/>
      <c r="ET12" s="29"/>
      <c r="EU12" s="29"/>
      <c r="EV12" s="29"/>
      <c r="EW12" s="94" t="s">
        <v>325</v>
      </c>
      <c r="EX12" s="29" t="s">
        <v>268</v>
      </c>
      <c r="EY12" s="29"/>
      <c r="EZ12" s="29"/>
      <c r="FA12" s="29"/>
      <c r="FB12" s="94" t="s">
        <v>326</v>
      </c>
      <c r="FC12" s="29" t="s">
        <v>5</v>
      </c>
      <c r="FD12" s="42" t="s">
        <v>274</v>
      </c>
      <c r="FG12" s="21"/>
      <c r="FH12" s="21"/>
      <c r="FI12" s="21"/>
      <c r="FJ12" s="21"/>
      <c r="FK12" s="21"/>
      <c r="FL12" s="21"/>
    </row>
    <row r="13" spans="2:168" s="18" customFormat="1" ht="15" thickBot="1" x14ac:dyDescent="0.35">
      <c r="B13" s="34" t="s">
        <v>125</v>
      </c>
      <c r="C13" s="34" t="s">
        <v>7</v>
      </c>
      <c r="D13" s="34" t="s">
        <v>8</v>
      </c>
      <c r="E13" s="34" t="s">
        <v>9</v>
      </c>
      <c r="F13" s="34" t="s">
        <v>10</v>
      </c>
      <c r="G13" s="34" t="s">
        <v>11</v>
      </c>
      <c r="H13" s="34" t="s">
        <v>12</v>
      </c>
      <c r="I13" s="3" t="s">
        <v>13</v>
      </c>
      <c r="J13" s="34" t="s">
        <v>7</v>
      </c>
      <c r="K13" s="34" t="s">
        <v>8</v>
      </c>
      <c r="L13" s="34" t="s">
        <v>9</v>
      </c>
      <c r="M13" s="34" t="s">
        <v>10</v>
      </c>
      <c r="N13" s="34" t="s">
        <v>15</v>
      </c>
      <c r="O13" s="34" t="s">
        <v>11</v>
      </c>
      <c r="P13" s="34" t="s">
        <v>12</v>
      </c>
      <c r="Q13" s="3" t="s">
        <v>13</v>
      </c>
      <c r="R13" s="34" t="s">
        <v>7</v>
      </c>
      <c r="S13" s="34" t="s">
        <v>8</v>
      </c>
      <c r="T13" s="34" t="s">
        <v>9</v>
      </c>
      <c r="U13" s="34" t="s">
        <v>10</v>
      </c>
      <c r="V13" s="34" t="s">
        <v>15</v>
      </c>
      <c r="W13" s="34" t="s">
        <v>11</v>
      </c>
      <c r="X13" s="34" t="s">
        <v>12</v>
      </c>
      <c r="Y13" s="3" t="s">
        <v>13</v>
      </c>
      <c r="Z13" s="34" t="s">
        <v>8</v>
      </c>
      <c r="AA13" s="34" t="s">
        <v>15</v>
      </c>
      <c r="AB13" s="34" t="s">
        <v>11</v>
      </c>
      <c r="AC13" s="34" t="s">
        <v>12</v>
      </c>
      <c r="AD13" s="3" t="s">
        <v>13</v>
      </c>
      <c r="AE13" s="34"/>
      <c r="AF13" s="43" t="s">
        <v>275</v>
      </c>
      <c r="AH13" s="34" t="s">
        <v>125</v>
      </c>
      <c r="AI13" s="34" t="s">
        <v>7</v>
      </c>
      <c r="AJ13" s="34" t="s">
        <v>8</v>
      </c>
      <c r="AK13" s="34" t="s">
        <v>9</v>
      </c>
      <c r="AL13" s="34" t="s">
        <v>10</v>
      </c>
      <c r="AM13" s="34" t="s">
        <v>11</v>
      </c>
      <c r="AN13" s="34" t="s">
        <v>12</v>
      </c>
      <c r="AO13" s="3" t="s">
        <v>13</v>
      </c>
      <c r="AP13" s="34" t="s">
        <v>7</v>
      </c>
      <c r="AQ13" s="34" t="s">
        <v>8</v>
      </c>
      <c r="AR13" s="34" t="s">
        <v>9</v>
      </c>
      <c r="AS13" s="34" t="s">
        <v>10</v>
      </c>
      <c r="AT13" s="34" t="s">
        <v>15</v>
      </c>
      <c r="AU13" s="34" t="s">
        <v>11</v>
      </c>
      <c r="AV13" s="34" t="s">
        <v>12</v>
      </c>
      <c r="AW13" s="3" t="s">
        <v>13</v>
      </c>
      <c r="AX13" s="34" t="s">
        <v>7</v>
      </c>
      <c r="AY13" s="34" t="s">
        <v>8</v>
      </c>
      <c r="AZ13" s="34" t="s">
        <v>9</v>
      </c>
      <c r="BA13" s="34" t="s">
        <v>10</v>
      </c>
      <c r="BB13" s="34" t="s">
        <v>15</v>
      </c>
      <c r="BC13" s="34" t="s">
        <v>11</v>
      </c>
      <c r="BD13" s="34" t="s">
        <v>12</v>
      </c>
      <c r="BE13" s="3" t="s">
        <v>13</v>
      </c>
      <c r="BF13" s="34" t="s">
        <v>8</v>
      </c>
      <c r="BG13" s="34" t="s">
        <v>15</v>
      </c>
      <c r="BH13" s="34" t="s">
        <v>11</v>
      </c>
      <c r="BI13" s="34" t="s">
        <v>12</v>
      </c>
      <c r="BJ13" s="3" t="s">
        <v>13</v>
      </c>
      <c r="BK13" s="34"/>
      <c r="BL13" s="43" t="s">
        <v>275</v>
      </c>
      <c r="BN13" s="34" t="s">
        <v>125</v>
      </c>
      <c r="BO13" s="34" t="s">
        <v>7</v>
      </c>
      <c r="BP13" s="34" t="s">
        <v>8</v>
      </c>
      <c r="BQ13" s="34" t="s">
        <v>9</v>
      </c>
      <c r="BR13" s="34" t="s">
        <v>10</v>
      </c>
      <c r="BS13" s="34" t="s">
        <v>11</v>
      </c>
      <c r="BT13" s="34" t="s">
        <v>12</v>
      </c>
      <c r="BU13" s="3" t="s">
        <v>13</v>
      </c>
      <c r="BV13" s="34" t="s">
        <v>7</v>
      </c>
      <c r="BW13" s="34" t="s">
        <v>8</v>
      </c>
      <c r="BX13" s="34" t="s">
        <v>9</v>
      </c>
      <c r="BY13" s="34" t="s">
        <v>10</v>
      </c>
      <c r="BZ13" s="34" t="s">
        <v>15</v>
      </c>
      <c r="CA13" s="34" t="s">
        <v>11</v>
      </c>
      <c r="CB13" s="34" t="s">
        <v>12</v>
      </c>
      <c r="CC13" s="3" t="s">
        <v>13</v>
      </c>
      <c r="CD13" s="34" t="s">
        <v>7</v>
      </c>
      <c r="CE13" s="34" t="s">
        <v>8</v>
      </c>
      <c r="CF13" s="34" t="s">
        <v>9</v>
      </c>
      <c r="CG13" s="34" t="s">
        <v>10</v>
      </c>
      <c r="CH13" s="34" t="s">
        <v>15</v>
      </c>
      <c r="CI13" s="34" t="s">
        <v>11</v>
      </c>
      <c r="CJ13" s="34" t="s">
        <v>12</v>
      </c>
      <c r="CK13" s="3" t="s">
        <v>13</v>
      </c>
      <c r="CL13" s="34" t="s">
        <v>8</v>
      </c>
      <c r="CM13" s="34" t="s">
        <v>15</v>
      </c>
      <c r="CN13" s="34" t="s">
        <v>11</v>
      </c>
      <c r="CO13" s="34" t="s">
        <v>12</v>
      </c>
      <c r="CP13" s="3" t="s">
        <v>13</v>
      </c>
      <c r="CQ13" s="34"/>
      <c r="CR13" s="43" t="s">
        <v>275</v>
      </c>
      <c r="CT13" s="34" t="s">
        <v>125</v>
      </c>
      <c r="CU13" s="34" t="s">
        <v>7</v>
      </c>
      <c r="CV13" s="34" t="s">
        <v>8</v>
      </c>
      <c r="CW13" s="34" t="s">
        <v>9</v>
      </c>
      <c r="CX13" s="34" t="s">
        <v>10</v>
      </c>
      <c r="CY13" s="34" t="s">
        <v>11</v>
      </c>
      <c r="CZ13" s="34" t="s">
        <v>12</v>
      </c>
      <c r="DA13" s="3" t="s">
        <v>13</v>
      </c>
      <c r="DB13" s="34" t="s">
        <v>7</v>
      </c>
      <c r="DC13" s="34" t="s">
        <v>8</v>
      </c>
      <c r="DD13" s="34" t="s">
        <v>9</v>
      </c>
      <c r="DE13" s="34" t="s">
        <v>10</v>
      </c>
      <c r="DF13" s="34" t="s">
        <v>15</v>
      </c>
      <c r="DG13" s="34" t="s">
        <v>11</v>
      </c>
      <c r="DH13" s="34" t="s">
        <v>12</v>
      </c>
      <c r="DI13" s="3" t="s">
        <v>13</v>
      </c>
      <c r="DJ13" s="34" t="s">
        <v>7</v>
      </c>
      <c r="DK13" s="34" t="s">
        <v>8</v>
      </c>
      <c r="DL13" s="34" t="s">
        <v>9</v>
      </c>
      <c r="DM13" s="34" t="s">
        <v>10</v>
      </c>
      <c r="DN13" s="34" t="s">
        <v>15</v>
      </c>
      <c r="DO13" s="34" t="s">
        <v>11</v>
      </c>
      <c r="DP13" s="34" t="s">
        <v>12</v>
      </c>
      <c r="DQ13" s="3" t="s">
        <v>13</v>
      </c>
      <c r="DR13" s="34" t="s">
        <v>8</v>
      </c>
      <c r="DS13" s="34" t="s">
        <v>15</v>
      </c>
      <c r="DT13" s="34" t="s">
        <v>11</v>
      </c>
      <c r="DU13" s="34" t="s">
        <v>12</v>
      </c>
      <c r="DV13" s="3" t="s">
        <v>13</v>
      </c>
      <c r="DW13" s="34"/>
      <c r="DX13" s="43" t="s">
        <v>275</v>
      </c>
      <c r="DZ13" s="28" t="s">
        <v>327</v>
      </c>
      <c r="EA13" s="28" t="s">
        <v>7</v>
      </c>
      <c r="EB13" s="28" t="s">
        <v>8</v>
      </c>
      <c r="EC13" s="28" t="s">
        <v>9</v>
      </c>
      <c r="ED13" s="28" t="s">
        <v>10</v>
      </c>
      <c r="EE13" s="28" t="s">
        <v>11</v>
      </c>
      <c r="EF13" s="28" t="s">
        <v>12</v>
      </c>
      <c r="EG13" s="32"/>
      <c r="EH13" s="28" t="s">
        <v>7</v>
      </c>
      <c r="EI13" s="28" t="s">
        <v>8</v>
      </c>
      <c r="EJ13" s="28" t="s">
        <v>9</v>
      </c>
      <c r="EK13" s="28" t="s">
        <v>10</v>
      </c>
      <c r="EL13" s="28" t="s">
        <v>15</v>
      </c>
      <c r="EM13" s="28" t="s">
        <v>11</v>
      </c>
      <c r="EN13" s="28" t="s">
        <v>12</v>
      </c>
      <c r="EO13" s="32"/>
      <c r="EP13" s="28" t="s">
        <v>7</v>
      </c>
      <c r="EQ13" s="28" t="s">
        <v>8</v>
      </c>
      <c r="ER13" s="28" t="s">
        <v>9</v>
      </c>
      <c r="ES13" s="28" t="s">
        <v>10</v>
      </c>
      <c r="ET13" s="28" t="s">
        <v>15</v>
      </c>
      <c r="EU13" s="28" t="s">
        <v>11</v>
      </c>
      <c r="EV13" s="28" t="s">
        <v>12</v>
      </c>
      <c r="EW13" s="32"/>
      <c r="EX13" s="28" t="s">
        <v>8</v>
      </c>
      <c r="EY13" s="28" t="s">
        <v>15</v>
      </c>
      <c r="EZ13" s="28" t="s">
        <v>11</v>
      </c>
      <c r="FA13" s="28" t="s">
        <v>12</v>
      </c>
      <c r="FB13" s="32"/>
      <c r="FC13" s="28"/>
      <c r="FD13" s="43" t="s">
        <v>275</v>
      </c>
      <c r="FF13" s="142" t="s">
        <v>321</v>
      </c>
      <c r="FG13" s="143"/>
      <c r="FH13" s="78" t="s">
        <v>322</v>
      </c>
      <c r="FI13" s="79" t="s">
        <v>2</v>
      </c>
      <c r="FJ13" s="79" t="s">
        <v>3</v>
      </c>
      <c r="FK13" s="79" t="s">
        <v>4</v>
      </c>
      <c r="FL13" s="80" t="s">
        <v>13</v>
      </c>
    </row>
    <row r="14" spans="2:168" s="21" customFormat="1" x14ac:dyDescent="0.3">
      <c r="B14" s="27" t="s">
        <v>126</v>
      </c>
      <c r="C14" s="35">
        <v>67723.480626176592</v>
      </c>
      <c r="D14" s="35">
        <v>1294956.873985392</v>
      </c>
      <c r="E14" s="35">
        <v>10472.799669399999</v>
      </c>
      <c r="F14" s="35">
        <v>804165.88226488931</v>
      </c>
      <c r="G14" s="35">
        <v>796910.91321500239</v>
      </c>
      <c r="H14" s="35"/>
      <c r="I14" s="36">
        <v>2974229.9497608603</v>
      </c>
      <c r="J14" s="35">
        <v>3370150.5793536697</v>
      </c>
      <c r="K14" s="35">
        <v>4731064.3951826226</v>
      </c>
      <c r="L14" s="35">
        <v>1730922.1346252058</v>
      </c>
      <c r="M14" s="35">
        <v>4107378.281769685</v>
      </c>
      <c r="N14" s="35"/>
      <c r="O14" s="35">
        <v>2883099.4343862361</v>
      </c>
      <c r="P14" s="35">
        <v>10942.760135598</v>
      </c>
      <c r="Q14" s="36">
        <v>16833557.585453019</v>
      </c>
      <c r="R14" s="35">
        <v>745748.6757249384</v>
      </c>
      <c r="S14" s="35">
        <v>1496565.1902360856</v>
      </c>
      <c r="T14" s="35">
        <v>58312.401209460004</v>
      </c>
      <c r="U14" s="35">
        <v>2197516.9489794113</v>
      </c>
      <c r="V14" s="35"/>
      <c r="W14" s="35">
        <v>701299.20701648889</v>
      </c>
      <c r="X14" s="35"/>
      <c r="Y14" s="36">
        <v>5199442.423166384</v>
      </c>
      <c r="Z14" s="35">
        <v>5365610.0002658311</v>
      </c>
      <c r="AA14" s="35"/>
      <c r="AB14" s="35">
        <v>3243050.9801818193</v>
      </c>
      <c r="AC14" s="35">
        <v>2610222.9100560118</v>
      </c>
      <c r="AD14" s="36">
        <v>11218883.890503662</v>
      </c>
      <c r="AE14" s="35">
        <v>36226113.848883919</v>
      </c>
      <c r="AF14" s="44">
        <f>AE14/AE$14</f>
        <v>1</v>
      </c>
      <c r="AH14" s="27" t="s">
        <v>126</v>
      </c>
      <c r="AI14" s="31">
        <v>-9010.6416834999982</v>
      </c>
      <c r="AJ14" s="31">
        <v>0</v>
      </c>
      <c r="AK14" s="31">
        <v>0</v>
      </c>
      <c r="AL14" s="31">
        <v>2889686.5307999998</v>
      </c>
      <c r="AM14" s="31">
        <v>568159.89749999996</v>
      </c>
      <c r="AN14" s="31"/>
      <c r="AO14" s="33">
        <v>3448835.7866165</v>
      </c>
      <c r="AP14" s="31">
        <v>688258.76369380008</v>
      </c>
      <c r="AQ14" s="31">
        <v>6001000.443</v>
      </c>
      <c r="AR14" s="31">
        <v>1858422.8555999994</v>
      </c>
      <c r="AS14" s="31">
        <v>5218861.5911999997</v>
      </c>
      <c r="AT14" s="31"/>
      <c r="AU14" s="31">
        <v>573859.9510299993</v>
      </c>
      <c r="AV14" s="31">
        <v>21733.056</v>
      </c>
      <c r="AW14" s="33">
        <v>14362136.660523798</v>
      </c>
      <c r="AX14" s="31">
        <v>-26525.386459499994</v>
      </c>
      <c r="AY14" s="31">
        <v>12427578.494999999</v>
      </c>
      <c r="AZ14" s="31">
        <v>0</v>
      </c>
      <c r="BA14" s="31">
        <v>12641600.871900002</v>
      </c>
      <c r="BB14" s="31"/>
      <c r="BC14" s="31">
        <v>147455.76645</v>
      </c>
      <c r="BD14" s="31"/>
      <c r="BE14" s="33">
        <v>25190109.7468905</v>
      </c>
      <c r="BF14" s="31">
        <v>1063825.8376800008</v>
      </c>
      <c r="BG14" s="31"/>
      <c r="BH14" s="31">
        <v>1183635.1186000006</v>
      </c>
      <c r="BI14" s="31">
        <v>508330.53891</v>
      </c>
      <c r="BJ14" s="33">
        <v>2755791.4951900016</v>
      </c>
      <c r="BK14" s="31">
        <v>45756873.689220808</v>
      </c>
      <c r="BL14" s="44">
        <f>BK14/BK$14</f>
        <v>1</v>
      </c>
      <c r="BN14" s="27" t="s">
        <v>126</v>
      </c>
      <c r="BO14" s="31">
        <v>79.475000000000023</v>
      </c>
      <c r="BP14" s="31">
        <v>2135.4210000000007</v>
      </c>
      <c r="BQ14" s="31">
        <v>13.68</v>
      </c>
      <c r="BR14" s="31">
        <v>226.035</v>
      </c>
      <c r="BS14" s="31">
        <v>552.70799999999997</v>
      </c>
      <c r="BT14" s="31"/>
      <c r="BU14" s="33">
        <v>3007.3190000000004</v>
      </c>
      <c r="BV14" s="31">
        <v>3839.0790000000093</v>
      </c>
      <c r="BW14" s="31">
        <v>4854.4089999999997</v>
      </c>
      <c r="BX14" s="31">
        <v>1327.1310000000005</v>
      </c>
      <c r="BY14" s="31">
        <v>2684.3319999999999</v>
      </c>
      <c r="BZ14" s="31"/>
      <c r="CA14" s="31">
        <v>3075.886000000005</v>
      </c>
      <c r="CB14" s="31">
        <v>0</v>
      </c>
      <c r="CC14" s="33">
        <v>15780.837000000014</v>
      </c>
      <c r="CD14" s="31">
        <v>1502.6799999999989</v>
      </c>
      <c r="CE14" s="31">
        <v>722.29499999999985</v>
      </c>
      <c r="CF14" s="31">
        <v>72.990000000000009</v>
      </c>
      <c r="CG14" s="31">
        <v>2033.0549999999996</v>
      </c>
      <c r="CH14" s="31"/>
      <c r="CI14" s="31">
        <v>687.52799999999991</v>
      </c>
      <c r="CJ14" s="31"/>
      <c r="CK14" s="33">
        <v>5018.547999999998</v>
      </c>
      <c r="CL14" s="31">
        <v>1776.5869999999913</v>
      </c>
      <c r="CM14" s="31"/>
      <c r="CN14" s="31">
        <v>892.61300000000028</v>
      </c>
      <c r="CO14" s="31">
        <v>2070.6030000000001</v>
      </c>
      <c r="CP14" s="33">
        <v>4739.8029999999917</v>
      </c>
      <c r="CQ14" s="31">
        <v>28546.507000000009</v>
      </c>
      <c r="CR14" s="44">
        <f>CQ14/CQ$14</f>
        <v>1</v>
      </c>
      <c r="CT14" s="27" t="s">
        <v>126</v>
      </c>
      <c r="CU14" s="31">
        <v>79.475000000000023</v>
      </c>
      <c r="CV14" s="31">
        <v>506.95199999999983</v>
      </c>
      <c r="CW14" s="31">
        <v>13.68</v>
      </c>
      <c r="CX14" s="31">
        <v>108.774</v>
      </c>
      <c r="CY14" s="31">
        <v>131.86799999999999</v>
      </c>
      <c r="CZ14" s="31"/>
      <c r="DA14" s="33">
        <v>840.7489999999998</v>
      </c>
      <c r="DB14" s="31">
        <v>3689.5170000000048</v>
      </c>
      <c r="DC14" s="31">
        <v>433.91699999999992</v>
      </c>
      <c r="DD14" s="31">
        <v>832.86900000000003</v>
      </c>
      <c r="DE14" s="31">
        <v>735.73299999999995</v>
      </c>
      <c r="DF14" s="31"/>
      <c r="DG14" s="31">
        <v>2433.1960000000031</v>
      </c>
      <c r="DH14" s="31">
        <v>0</v>
      </c>
      <c r="DI14" s="33">
        <v>8125.2320000000072</v>
      </c>
      <c r="DJ14" s="31">
        <v>282.03700000000003</v>
      </c>
      <c r="DK14" s="31">
        <v>224.31599999999997</v>
      </c>
      <c r="DL14" s="31">
        <v>24.57</v>
      </c>
      <c r="DM14" s="31">
        <v>621.90900000000011</v>
      </c>
      <c r="DN14" s="31"/>
      <c r="DO14" s="31">
        <v>142.03800000000001</v>
      </c>
      <c r="DP14" s="31"/>
      <c r="DQ14" s="33">
        <v>1294.8700000000001</v>
      </c>
      <c r="DR14" s="31">
        <v>1776.5869999999913</v>
      </c>
      <c r="DS14" s="31"/>
      <c r="DT14" s="31">
        <v>892.61300000000028</v>
      </c>
      <c r="DU14" s="31">
        <v>261.30599999999998</v>
      </c>
      <c r="DV14" s="33">
        <v>2930.5059999999917</v>
      </c>
      <c r="DW14" s="31">
        <v>13191.357</v>
      </c>
      <c r="DX14" s="44">
        <f>DW14/CQ$14</f>
        <v>0.46210056452791215</v>
      </c>
      <c r="DZ14" s="27" t="s">
        <v>126</v>
      </c>
      <c r="EA14" s="35">
        <v>67723.480626176592</v>
      </c>
      <c r="EB14" s="35">
        <v>249833.26127615606</v>
      </c>
      <c r="EC14" s="35">
        <v>10472.799669399999</v>
      </c>
      <c r="ED14" s="35">
        <v>159610.62034977003</v>
      </c>
      <c r="EE14" s="35">
        <v>136654.82835535938</v>
      </c>
      <c r="EF14" s="35"/>
      <c r="EG14" s="36">
        <v>624294.99027686205</v>
      </c>
      <c r="EH14" s="35">
        <v>2833458.1120085148</v>
      </c>
      <c r="EI14" s="35">
        <v>295293.90813327144</v>
      </c>
      <c r="EJ14" s="35">
        <v>972489.48341770482</v>
      </c>
      <c r="EK14" s="35">
        <v>786555.40224484506</v>
      </c>
      <c r="EL14" s="35"/>
      <c r="EM14" s="35">
        <v>1911626.7910107246</v>
      </c>
      <c r="EN14" s="35">
        <v>10942.760135598</v>
      </c>
      <c r="EO14" s="36">
        <v>6810366.456950658</v>
      </c>
      <c r="EP14" s="35">
        <v>149874.83042657858</v>
      </c>
      <c r="EQ14" s="35">
        <v>141588.60003659796</v>
      </c>
      <c r="ER14" s="35">
        <v>8275.3601367600004</v>
      </c>
      <c r="ES14" s="35">
        <v>589615.05682557297</v>
      </c>
      <c r="ET14" s="35"/>
      <c r="EU14" s="35">
        <v>112537.49112337701</v>
      </c>
      <c r="EV14" s="35"/>
      <c r="EW14" s="36">
        <v>1001891.3385488865</v>
      </c>
      <c r="EX14" s="35">
        <v>5365610.0002658311</v>
      </c>
      <c r="EY14" s="35"/>
      <c r="EZ14" s="35">
        <v>3243050.9801818193</v>
      </c>
      <c r="FA14" s="35">
        <v>286064.84955268167</v>
      </c>
      <c r="FB14" s="36">
        <v>8894725.8300003316</v>
      </c>
      <c r="FC14" s="35">
        <v>17331278.61577674</v>
      </c>
      <c r="FD14" s="44">
        <f>FC14/AE$14</f>
        <v>0.47841948181562111</v>
      </c>
      <c r="FF14" s="133" t="s">
        <v>310</v>
      </c>
      <c r="FG14" s="134"/>
      <c r="FH14" s="81">
        <f>DA9/EG9</f>
        <v>45229.642461805568</v>
      </c>
      <c r="FI14" s="82">
        <f>DI9/EO9</f>
        <v>16004.998584412335</v>
      </c>
      <c r="FJ14" s="82">
        <f>DQ9/EW9</f>
        <v>54725.390249488752</v>
      </c>
      <c r="FK14" s="82">
        <f>DV9/FB9</f>
        <v>541.05394723370205</v>
      </c>
      <c r="FL14" s="83">
        <f>DW9/FC9</f>
        <v>5883.31517381306</v>
      </c>
    </row>
    <row r="15" spans="2:168" s="21" customFormat="1" x14ac:dyDescent="0.3">
      <c r="B15" s="27" t="s">
        <v>127</v>
      </c>
      <c r="C15" s="35"/>
      <c r="D15" s="35"/>
      <c r="E15" s="35"/>
      <c r="F15" s="35">
        <v>1180130.3604639699</v>
      </c>
      <c r="G15" s="35"/>
      <c r="H15" s="35">
        <v>115219.76032986249</v>
      </c>
      <c r="I15" s="36">
        <v>1295350.1207938325</v>
      </c>
      <c r="J15" s="35">
        <v>660370.82840488188</v>
      </c>
      <c r="K15" s="35"/>
      <c r="L15" s="35"/>
      <c r="M15" s="35">
        <v>4510300.4532132382</v>
      </c>
      <c r="N15" s="35"/>
      <c r="O15" s="35"/>
      <c r="P15" s="35">
        <v>11682343.502136119</v>
      </c>
      <c r="Q15" s="36">
        <v>16853014.783754237</v>
      </c>
      <c r="R15" s="35">
        <v>2200655.7249476011</v>
      </c>
      <c r="S15" s="35"/>
      <c r="T15" s="35"/>
      <c r="U15" s="35">
        <v>4431815.612737935</v>
      </c>
      <c r="V15" s="35"/>
      <c r="W15" s="35"/>
      <c r="X15" s="35">
        <v>2302412.621941892</v>
      </c>
      <c r="Y15" s="36">
        <v>8934883.959627429</v>
      </c>
      <c r="Z15" s="35"/>
      <c r="AA15" s="35"/>
      <c r="AB15" s="35"/>
      <c r="AC15" s="35">
        <v>8477864.6580958609</v>
      </c>
      <c r="AD15" s="36">
        <v>8477864.6580958609</v>
      </c>
      <c r="AE15" s="35">
        <v>35561113.522271357</v>
      </c>
      <c r="AF15" s="44">
        <f>AE15/AE$15</f>
        <v>1</v>
      </c>
      <c r="AH15" s="27" t="s">
        <v>127</v>
      </c>
      <c r="AI15" s="31"/>
      <c r="AJ15" s="31"/>
      <c r="AK15" s="31"/>
      <c r="AL15" s="31">
        <v>79150.342499999999</v>
      </c>
      <c r="AM15" s="31"/>
      <c r="AN15" s="31">
        <v>-296.51399999999995</v>
      </c>
      <c r="AO15" s="33">
        <v>78853.828500000003</v>
      </c>
      <c r="AP15" s="31">
        <v>-2077.4339999999997</v>
      </c>
      <c r="AQ15" s="31"/>
      <c r="AR15" s="31"/>
      <c r="AS15" s="31">
        <v>265849.69399999996</v>
      </c>
      <c r="AT15" s="31"/>
      <c r="AU15" s="31"/>
      <c r="AV15" s="31">
        <v>2613816.722972821</v>
      </c>
      <c r="AW15" s="33">
        <v>2877588.9829728208</v>
      </c>
      <c r="AX15" s="31">
        <v>-19136.628000000001</v>
      </c>
      <c r="AY15" s="31"/>
      <c r="AZ15" s="31"/>
      <c r="BA15" s="31">
        <v>-1821.24</v>
      </c>
      <c r="BB15" s="31"/>
      <c r="BC15" s="31"/>
      <c r="BD15" s="31">
        <v>-7866.9157500000001</v>
      </c>
      <c r="BE15" s="33">
        <v>-28824.783750000002</v>
      </c>
      <c r="BF15" s="31"/>
      <c r="BG15" s="31"/>
      <c r="BH15" s="31"/>
      <c r="BI15" s="31">
        <v>2880792.0912120393</v>
      </c>
      <c r="BJ15" s="33">
        <v>2880792.0912120393</v>
      </c>
      <c r="BK15" s="31">
        <v>5808410.1189348605</v>
      </c>
      <c r="BL15" s="44">
        <f>BK15/BK$15</f>
        <v>1</v>
      </c>
      <c r="BN15" s="27" t="s">
        <v>127</v>
      </c>
      <c r="BO15" s="31"/>
      <c r="BP15" s="31"/>
      <c r="BQ15" s="31"/>
      <c r="BR15" s="31">
        <v>1234.6293424300002</v>
      </c>
      <c r="BS15" s="31"/>
      <c r="BT15" s="31">
        <v>178.119</v>
      </c>
      <c r="BU15" s="33">
        <v>1412.7483424300001</v>
      </c>
      <c r="BV15" s="31">
        <v>423.30599999999998</v>
      </c>
      <c r="BW15" s="31"/>
      <c r="BX15" s="31"/>
      <c r="BY15" s="31">
        <v>4448.5469999999987</v>
      </c>
      <c r="BZ15" s="31"/>
      <c r="CA15" s="31"/>
      <c r="CB15" s="31">
        <v>14542.434630200041</v>
      </c>
      <c r="CC15" s="33">
        <v>19414.28763020004</v>
      </c>
      <c r="CD15" s="31">
        <v>2288.3080000000004</v>
      </c>
      <c r="CE15" s="31"/>
      <c r="CF15" s="31"/>
      <c r="CG15" s="31">
        <v>7842.7239999999983</v>
      </c>
      <c r="CH15" s="31"/>
      <c r="CI15" s="31"/>
      <c r="CJ15" s="31">
        <v>2454.8490000000002</v>
      </c>
      <c r="CK15" s="33">
        <v>12585.880999999999</v>
      </c>
      <c r="CL15" s="31"/>
      <c r="CM15" s="31"/>
      <c r="CN15" s="31"/>
      <c r="CO15" s="31">
        <v>5314.9478399999953</v>
      </c>
      <c r="CP15" s="33">
        <v>5314.9478399999953</v>
      </c>
      <c r="CQ15" s="31">
        <v>38727.864812630032</v>
      </c>
      <c r="CR15" s="44">
        <f>CQ15/CQ$15</f>
        <v>1</v>
      </c>
      <c r="CT15" s="27" t="s">
        <v>127</v>
      </c>
      <c r="CU15" s="31"/>
      <c r="CV15" s="31"/>
      <c r="CW15" s="31"/>
      <c r="CX15" s="31">
        <v>826.20034243000009</v>
      </c>
      <c r="CY15" s="31"/>
      <c r="CZ15" s="31">
        <v>178.119</v>
      </c>
      <c r="DA15" s="33">
        <v>1004.3193424300001</v>
      </c>
      <c r="DB15" s="31">
        <v>163.29599999999999</v>
      </c>
      <c r="DC15" s="31"/>
      <c r="DD15" s="31"/>
      <c r="DE15" s="31">
        <v>2244.8289999999988</v>
      </c>
      <c r="DF15" s="31"/>
      <c r="DG15" s="31"/>
      <c r="DH15" s="31">
        <v>5503.38813020001</v>
      </c>
      <c r="DI15" s="33">
        <v>7911.5131302000082</v>
      </c>
      <c r="DJ15" s="31">
        <v>319.351</v>
      </c>
      <c r="DK15" s="31"/>
      <c r="DL15" s="31"/>
      <c r="DM15" s="31">
        <v>1051.9380000000001</v>
      </c>
      <c r="DN15" s="31"/>
      <c r="DO15" s="31"/>
      <c r="DP15" s="31">
        <v>660.71699999999987</v>
      </c>
      <c r="DQ15" s="33">
        <v>2032.0060000000001</v>
      </c>
      <c r="DR15" s="31"/>
      <c r="DS15" s="31"/>
      <c r="DT15" s="31"/>
      <c r="DU15" s="31">
        <v>4856.4896399999916</v>
      </c>
      <c r="DV15" s="33">
        <v>4856.4896399999916</v>
      </c>
      <c r="DW15" s="31">
        <v>15804.328112630003</v>
      </c>
      <c r="DX15" s="44">
        <f>DW15/CQ$15</f>
        <v>0.40808674036364262</v>
      </c>
      <c r="DZ15" s="27" t="s">
        <v>127</v>
      </c>
      <c r="EA15" s="35"/>
      <c r="EB15" s="35"/>
      <c r="EC15" s="35"/>
      <c r="ED15" s="35">
        <v>746780.02793786838</v>
      </c>
      <c r="EE15" s="35"/>
      <c r="EF15" s="35">
        <v>115219.76032986249</v>
      </c>
      <c r="EG15" s="36">
        <v>861999.78826773085</v>
      </c>
      <c r="EH15" s="35">
        <v>227184.85880227905</v>
      </c>
      <c r="EI15" s="35"/>
      <c r="EJ15" s="35"/>
      <c r="EK15" s="35">
        <v>1810201.6309510954</v>
      </c>
      <c r="EL15" s="35"/>
      <c r="EM15" s="35"/>
      <c r="EN15" s="35">
        <v>5336336.7537390469</v>
      </c>
      <c r="EO15" s="36">
        <v>7373723.2434924208</v>
      </c>
      <c r="EP15" s="35">
        <v>224413.29100802258</v>
      </c>
      <c r="EQ15" s="35"/>
      <c r="ER15" s="35"/>
      <c r="ES15" s="35">
        <v>699724.93421157193</v>
      </c>
      <c r="ET15" s="35"/>
      <c r="EU15" s="35"/>
      <c r="EV15" s="35">
        <v>663573.05258186394</v>
      </c>
      <c r="EW15" s="36">
        <v>1587711.2778014585</v>
      </c>
      <c r="EX15" s="35"/>
      <c r="EY15" s="35"/>
      <c r="EZ15" s="35"/>
      <c r="FA15" s="35">
        <v>5514515.958491371</v>
      </c>
      <c r="FB15" s="36">
        <v>5514515.958491371</v>
      </c>
      <c r="FC15" s="35">
        <v>15337950.26805298</v>
      </c>
      <c r="FD15" s="44">
        <f>FC15/AE$15</f>
        <v>0.43131242947291476</v>
      </c>
      <c r="FF15" s="137" t="s">
        <v>310</v>
      </c>
      <c r="FG15" s="138"/>
      <c r="FH15" s="84">
        <f>DA18/EG9</f>
        <v>6.4064873001041667</v>
      </c>
      <c r="FI15" s="85">
        <f>DI18/EO9</f>
        <v>2.1247905656711996</v>
      </c>
      <c r="FJ15" s="85">
        <f>DQ18/EW9</f>
        <v>6.8034274028629858</v>
      </c>
      <c r="FK15" s="85">
        <f>DV18/FB9</f>
        <v>0.49911407015875187</v>
      </c>
      <c r="FL15" s="86">
        <f>DW18/FC9</f>
        <v>1.082446853130508</v>
      </c>
    </row>
    <row r="16" spans="2:168" s="21" customFormat="1" x14ac:dyDescent="0.3">
      <c r="B16" s="27" t="s">
        <v>128</v>
      </c>
      <c r="C16" s="35">
        <v>4900</v>
      </c>
      <c r="D16" s="35">
        <v>1007313</v>
      </c>
      <c r="E16" s="35"/>
      <c r="F16" s="35"/>
      <c r="G16" s="35">
        <v>9900</v>
      </c>
      <c r="H16" s="35"/>
      <c r="I16" s="36">
        <v>1022113</v>
      </c>
      <c r="J16" s="35">
        <v>445935</v>
      </c>
      <c r="K16" s="35"/>
      <c r="L16" s="35"/>
      <c r="M16" s="35">
        <v>523050.6403999998</v>
      </c>
      <c r="N16" s="35">
        <v>31047</v>
      </c>
      <c r="O16" s="35">
        <v>145697.08000000005</v>
      </c>
      <c r="P16" s="35"/>
      <c r="Q16" s="36">
        <v>1145729.7203999998</v>
      </c>
      <c r="R16" s="35">
        <v>112397.75999999999</v>
      </c>
      <c r="S16" s="35">
        <v>124747.50199999999</v>
      </c>
      <c r="T16" s="35"/>
      <c r="U16" s="35">
        <v>2108903.7769999998</v>
      </c>
      <c r="V16" s="35">
        <v>6617</v>
      </c>
      <c r="W16" s="35">
        <v>88550</v>
      </c>
      <c r="X16" s="35"/>
      <c r="Y16" s="36">
        <v>2441216.0389999999</v>
      </c>
      <c r="Z16" s="35">
        <v>3981911.0672000176</v>
      </c>
      <c r="AA16" s="35">
        <v>5943834.751500004</v>
      </c>
      <c r="AB16" s="35"/>
      <c r="AC16" s="35"/>
      <c r="AD16" s="36">
        <v>9925745.8187000211</v>
      </c>
      <c r="AE16" s="35">
        <v>14534804.578100022</v>
      </c>
      <c r="AF16" s="44">
        <f>AE16/AE$16</f>
        <v>1</v>
      </c>
      <c r="AH16" s="27" t="s">
        <v>128</v>
      </c>
      <c r="AI16" s="31">
        <v>33075</v>
      </c>
      <c r="AJ16" s="31">
        <v>5747859</v>
      </c>
      <c r="AK16" s="31"/>
      <c r="AL16" s="31"/>
      <c r="AM16" s="31">
        <v>44550</v>
      </c>
      <c r="AN16" s="31"/>
      <c r="AO16" s="33">
        <v>5825484</v>
      </c>
      <c r="AP16" s="31">
        <v>2790291.125</v>
      </c>
      <c r="AQ16" s="31"/>
      <c r="AR16" s="31"/>
      <c r="AS16" s="31">
        <v>2288939.4172974443</v>
      </c>
      <c r="AT16" s="31">
        <v>109203.296875</v>
      </c>
      <c r="AU16" s="31">
        <v>961313.03018251539</v>
      </c>
      <c r="AV16" s="31"/>
      <c r="AW16" s="33">
        <v>6149746.8693549596</v>
      </c>
      <c r="AX16" s="31">
        <v>1052079.874296888</v>
      </c>
      <c r="AY16" s="31">
        <v>1358982</v>
      </c>
      <c r="AZ16" s="31"/>
      <c r="BA16" s="31">
        <v>12940727.073808778</v>
      </c>
      <c r="BB16" s="31">
        <v>44664.75</v>
      </c>
      <c r="BC16" s="31">
        <v>796950</v>
      </c>
      <c r="BD16" s="31"/>
      <c r="BE16" s="33">
        <v>16193403.698105667</v>
      </c>
      <c r="BF16" s="31">
        <v>4100596.259283883</v>
      </c>
      <c r="BG16" s="31">
        <v>8314553.6413900675</v>
      </c>
      <c r="BH16" s="31"/>
      <c r="BI16" s="31"/>
      <c r="BJ16" s="33">
        <v>12415149.90067395</v>
      </c>
      <c r="BK16" s="31">
        <v>40583784.468134575</v>
      </c>
      <c r="BL16" s="44">
        <f>BK16/BK$16</f>
        <v>1</v>
      </c>
      <c r="BN16" s="27" t="s">
        <v>128</v>
      </c>
      <c r="BO16" s="31">
        <v>0</v>
      </c>
      <c r="BP16" s="31">
        <v>0</v>
      </c>
      <c r="BQ16" s="31"/>
      <c r="BR16" s="31"/>
      <c r="BS16" s="31">
        <v>0</v>
      </c>
      <c r="BT16" s="31"/>
      <c r="BU16" s="33">
        <v>0</v>
      </c>
      <c r="BV16" s="31">
        <v>0</v>
      </c>
      <c r="BW16" s="31"/>
      <c r="BX16" s="31"/>
      <c r="BY16" s="31">
        <v>0</v>
      </c>
      <c r="BZ16" s="31">
        <v>0</v>
      </c>
      <c r="CA16" s="31">
        <v>0</v>
      </c>
      <c r="CB16" s="31"/>
      <c r="CC16" s="33">
        <v>0</v>
      </c>
      <c r="CD16" s="31">
        <v>0</v>
      </c>
      <c r="CE16" s="31">
        <v>0</v>
      </c>
      <c r="CF16" s="31"/>
      <c r="CG16" s="31">
        <v>0</v>
      </c>
      <c r="CH16" s="31">
        <v>0</v>
      </c>
      <c r="CI16" s="31">
        <v>0</v>
      </c>
      <c r="CJ16" s="31"/>
      <c r="CK16" s="33">
        <v>0</v>
      </c>
      <c r="CL16" s="31">
        <v>0</v>
      </c>
      <c r="CM16" s="31">
        <v>2454.0424419000028</v>
      </c>
      <c r="CN16" s="31"/>
      <c r="CO16" s="31"/>
      <c r="CP16" s="33">
        <v>2454.0424419000028</v>
      </c>
      <c r="CQ16" s="31">
        <v>2454.0424419000028</v>
      </c>
      <c r="CR16" s="44">
        <f>CQ16/CQ$16</f>
        <v>1</v>
      </c>
      <c r="CT16" s="27" t="s">
        <v>128</v>
      </c>
      <c r="CU16" s="31">
        <v>0</v>
      </c>
      <c r="CV16" s="31">
        <v>0</v>
      </c>
      <c r="CW16" s="31"/>
      <c r="CX16" s="31"/>
      <c r="CY16" s="31">
        <v>0</v>
      </c>
      <c r="CZ16" s="31"/>
      <c r="DA16" s="33">
        <v>0</v>
      </c>
      <c r="DB16" s="31">
        <v>0</v>
      </c>
      <c r="DC16" s="31"/>
      <c r="DD16" s="31"/>
      <c r="DE16" s="31">
        <v>0</v>
      </c>
      <c r="DF16" s="31"/>
      <c r="DG16" s="31">
        <v>0</v>
      </c>
      <c r="DH16" s="31"/>
      <c r="DI16" s="33">
        <v>0</v>
      </c>
      <c r="DJ16" s="31">
        <v>0</v>
      </c>
      <c r="DK16" s="31">
        <v>0</v>
      </c>
      <c r="DL16" s="31"/>
      <c r="DM16" s="31">
        <v>0</v>
      </c>
      <c r="DN16" s="31">
        <v>0</v>
      </c>
      <c r="DO16" s="31">
        <v>0</v>
      </c>
      <c r="DP16" s="31"/>
      <c r="DQ16" s="33">
        <v>0</v>
      </c>
      <c r="DR16" s="31">
        <v>0</v>
      </c>
      <c r="DS16" s="31">
        <v>2208.2884501700028</v>
      </c>
      <c r="DT16" s="31"/>
      <c r="DU16" s="31"/>
      <c r="DV16" s="33">
        <v>2208.2884501700028</v>
      </c>
      <c r="DW16" s="31">
        <v>2208.2884501700028</v>
      </c>
      <c r="DX16" s="44">
        <f>DW16/CQ$16</f>
        <v>0.89985748105492058</v>
      </c>
      <c r="DZ16" s="27" t="s">
        <v>128</v>
      </c>
      <c r="EA16" s="35">
        <v>4900</v>
      </c>
      <c r="EB16" s="35">
        <v>7313</v>
      </c>
      <c r="EC16" s="35"/>
      <c r="ED16" s="35"/>
      <c r="EE16" s="35">
        <v>9900</v>
      </c>
      <c r="EF16" s="35"/>
      <c r="EG16" s="36">
        <v>22113</v>
      </c>
      <c r="EH16" s="35">
        <v>10</v>
      </c>
      <c r="EI16" s="35"/>
      <c r="EJ16" s="35"/>
      <c r="EK16" s="35">
        <v>306983.64040000009</v>
      </c>
      <c r="EL16" s="35"/>
      <c r="EM16" s="35">
        <v>107564.07999999999</v>
      </c>
      <c r="EN16" s="35"/>
      <c r="EO16" s="36">
        <v>414557.72040000011</v>
      </c>
      <c r="EP16" s="35">
        <v>10815.76</v>
      </c>
      <c r="EQ16" s="35">
        <v>56627.65</v>
      </c>
      <c r="ER16" s="35"/>
      <c r="ES16" s="35">
        <v>231795.98</v>
      </c>
      <c r="ET16" s="35">
        <v>6617</v>
      </c>
      <c r="EU16" s="35">
        <v>16556</v>
      </c>
      <c r="EV16" s="35"/>
      <c r="EW16" s="36">
        <v>322412.39</v>
      </c>
      <c r="EX16" s="35">
        <v>2448590.0571999904</v>
      </c>
      <c r="EY16" s="35">
        <v>4820781.5484999986</v>
      </c>
      <c r="EZ16" s="35"/>
      <c r="FA16" s="35"/>
      <c r="FB16" s="36">
        <v>7269371.605699989</v>
      </c>
      <c r="FC16" s="35">
        <v>8028454.7160999887</v>
      </c>
      <c r="FD16" s="44">
        <f>FC16/AE$16</f>
        <v>0.55236069208640592</v>
      </c>
      <c r="FF16" s="137" t="s">
        <v>312</v>
      </c>
      <c r="FG16" s="138"/>
      <c r="FH16" s="87">
        <f>DA27/EG9</f>
        <v>263.23177594722222</v>
      </c>
      <c r="FI16" s="88">
        <f>DI27/EW9</f>
        <v>2103.0334358391196</v>
      </c>
      <c r="FJ16" s="88">
        <f>DQ27/EW9</f>
        <v>1625.6183402919223</v>
      </c>
      <c r="FK16" s="88">
        <f>DV27/FB9</f>
        <v>95.526731305072914</v>
      </c>
      <c r="FL16" s="89">
        <f>DW27/FC9</f>
        <v>132.0875520398576</v>
      </c>
    </row>
    <row r="17" spans="2:168" s="21" customFormat="1" ht="15" thickBot="1" x14ac:dyDescent="0.35">
      <c r="B17" s="27" t="s">
        <v>129</v>
      </c>
      <c r="C17" s="35"/>
      <c r="D17" s="35"/>
      <c r="E17" s="35"/>
      <c r="F17" s="35"/>
      <c r="G17" s="35"/>
      <c r="H17" s="35"/>
      <c r="I17" s="36"/>
      <c r="J17" s="35"/>
      <c r="K17" s="35">
        <v>2280200.1749999998</v>
      </c>
      <c r="L17" s="35"/>
      <c r="M17" s="35">
        <v>903880.13899999997</v>
      </c>
      <c r="N17" s="35">
        <v>524952.19999999995</v>
      </c>
      <c r="O17" s="35">
        <v>178590.63099999999</v>
      </c>
      <c r="P17" s="35"/>
      <c r="Q17" s="36">
        <v>3887623.1449999996</v>
      </c>
      <c r="R17" s="35"/>
      <c r="S17" s="35"/>
      <c r="T17" s="35"/>
      <c r="U17" s="35">
        <v>100046.7</v>
      </c>
      <c r="V17" s="35"/>
      <c r="W17" s="35"/>
      <c r="X17" s="35"/>
      <c r="Y17" s="36">
        <v>100046.7</v>
      </c>
      <c r="Z17" s="35">
        <v>1198645</v>
      </c>
      <c r="AA17" s="35">
        <v>1929800</v>
      </c>
      <c r="AB17" s="35"/>
      <c r="AC17" s="35"/>
      <c r="AD17" s="36">
        <v>3128445</v>
      </c>
      <c r="AE17" s="35">
        <v>7116114.8449999997</v>
      </c>
      <c r="AF17" s="44">
        <f>AE17/AE$17</f>
        <v>1</v>
      </c>
      <c r="AH17" s="27" t="s">
        <v>129</v>
      </c>
      <c r="AI17" s="31"/>
      <c r="AJ17" s="31"/>
      <c r="AK17" s="31"/>
      <c r="AL17" s="31"/>
      <c r="AM17" s="31"/>
      <c r="AN17" s="31"/>
      <c r="AO17" s="33"/>
      <c r="AP17" s="31"/>
      <c r="AQ17" s="31">
        <v>2851240.5</v>
      </c>
      <c r="AR17" s="31"/>
      <c r="AS17" s="31">
        <v>1898113.3037200917</v>
      </c>
      <c r="AT17" s="31">
        <v>2078281.7999999998</v>
      </c>
      <c r="AU17" s="31">
        <v>132579.72109379998</v>
      </c>
      <c r="AV17" s="31"/>
      <c r="AW17" s="33">
        <v>6960215.3248138912</v>
      </c>
      <c r="AX17" s="31"/>
      <c r="AY17" s="31"/>
      <c r="AZ17" s="31"/>
      <c r="BA17" s="31">
        <v>0</v>
      </c>
      <c r="BB17" s="31"/>
      <c r="BC17" s="31"/>
      <c r="BD17" s="31"/>
      <c r="BE17" s="33">
        <v>0</v>
      </c>
      <c r="BF17" s="31">
        <v>565291.85226916638</v>
      </c>
      <c r="BG17" s="31">
        <v>442922.24790892197</v>
      </c>
      <c r="BH17" s="31"/>
      <c r="BI17" s="31"/>
      <c r="BJ17" s="33">
        <v>1008214.1001780883</v>
      </c>
      <c r="BK17" s="31">
        <v>7968429.4249919793</v>
      </c>
      <c r="BL17" s="44">
        <f>BK17/BK$17</f>
        <v>1</v>
      </c>
      <c r="BN17" s="27" t="s">
        <v>129</v>
      </c>
      <c r="BO17" s="31"/>
      <c r="BP17" s="31"/>
      <c r="BQ17" s="31"/>
      <c r="BR17" s="31"/>
      <c r="BS17" s="31"/>
      <c r="BT17" s="31"/>
      <c r="BU17" s="33"/>
      <c r="BV17" s="31"/>
      <c r="BW17" s="31">
        <v>2422.07991141</v>
      </c>
      <c r="BX17" s="31"/>
      <c r="BY17" s="31">
        <v>398.01598325000003</v>
      </c>
      <c r="BZ17" s="31">
        <v>160.17299299000001</v>
      </c>
      <c r="CA17" s="31">
        <v>241.92899309999999</v>
      </c>
      <c r="CB17" s="31"/>
      <c r="CC17" s="33">
        <v>3222.1978807499995</v>
      </c>
      <c r="CD17" s="31"/>
      <c r="CE17" s="31"/>
      <c r="CF17" s="31"/>
      <c r="CG17" s="31">
        <v>61.470001119999999</v>
      </c>
      <c r="CH17" s="31"/>
      <c r="CI17" s="31"/>
      <c r="CJ17" s="31"/>
      <c r="CK17" s="33">
        <v>61.470001119999999</v>
      </c>
      <c r="CL17" s="31">
        <v>217.75499391000005</v>
      </c>
      <c r="CM17" s="31">
        <v>528.38638952999963</v>
      </c>
      <c r="CN17" s="31"/>
      <c r="CO17" s="31"/>
      <c r="CP17" s="33">
        <v>746.14138343999969</v>
      </c>
      <c r="CQ17" s="31">
        <v>4029.8092653099989</v>
      </c>
      <c r="CR17" s="44">
        <f>CQ17/CQ$17</f>
        <v>1</v>
      </c>
      <c r="CT17" s="27" t="s">
        <v>129</v>
      </c>
      <c r="CU17" s="31"/>
      <c r="CV17" s="31"/>
      <c r="CW17" s="31"/>
      <c r="CX17" s="31"/>
      <c r="CY17" s="31"/>
      <c r="CZ17" s="31"/>
      <c r="DA17" s="33"/>
      <c r="DB17" s="31"/>
      <c r="DC17" s="31">
        <v>183.41999336000001</v>
      </c>
      <c r="DD17" s="31"/>
      <c r="DE17" s="31">
        <v>98.66699749</v>
      </c>
      <c r="DF17" s="31">
        <v>2.0429999300000001</v>
      </c>
      <c r="DG17" s="31">
        <v>93.131998830000001</v>
      </c>
      <c r="DH17" s="31"/>
      <c r="DI17" s="33">
        <v>377.26198961</v>
      </c>
      <c r="DJ17" s="31"/>
      <c r="DK17" s="31"/>
      <c r="DL17" s="31"/>
      <c r="DM17" s="31"/>
      <c r="DN17" s="31"/>
      <c r="DO17" s="31"/>
      <c r="DP17" s="31"/>
      <c r="DQ17" s="33"/>
      <c r="DR17" s="31">
        <v>153.6749966400001</v>
      </c>
      <c r="DS17" s="31">
        <v>446.2343945199998</v>
      </c>
      <c r="DT17" s="31"/>
      <c r="DU17" s="31"/>
      <c r="DV17" s="33">
        <v>599.90939115999993</v>
      </c>
      <c r="DW17" s="31">
        <v>977.17138076999993</v>
      </c>
      <c r="DX17" s="44">
        <f>DW17/CQ$17</f>
        <v>0.24248576457000864</v>
      </c>
      <c r="DZ17" s="27" t="s">
        <v>129</v>
      </c>
      <c r="EA17" s="35"/>
      <c r="EB17" s="35"/>
      <c r="EC17" s="35"/>
      <c r="ED17" s="35"/>
      <c r="EE17" s="35"/>
      <c r="EF17" s="35"/>
      <c r="EG17" s="36"/>
      <c r="EH17" s="35"/>
      <c r="EI17" s="35">
        <v>355164.549</v>
      </c>
      <c r="EJ17" s="35"/>
      <c r="EK17" s="35">
        <v>142054.12000000002</v>
      </c>
      <c r="EL17" s="35">
        <v>1288.04</v>
      </c>
      <c r="EM17" s="35">
        <v>79964.580999999991</v>
      </c>
      <c r="EN17" s="35"/>
      <c r="EO17" s="36">
        <v>578471.28999999992</v>
      </c>
      <c r="EP17" s="35"/>
      <c r="EQ17" s="35"/>
      <c r="ER17" s="35"/>
      <c r="ES17" s="35"/>
      <c r="ET17" s="35"/>
      <c r="EU17" s="35"/>
      <c r="EV17" s="35"/>
      <c r="EW17" s="36"/>
      <c r="EX17" s="35">
        <v>459548</v>
      </c>
      <c r="EY17" s="35">
        <v>1695600</v>
      </c>
      <c r="EZ17" s="35"/>
      <c r="FA17" s="35"/>
      <c r="FB17" s="36">
        <v>2155148</v>
      </c>
      <c r="FC17" s="35">
        <v>2733619.29</v>
      </c>
      <c r="FD17" s="44">
        <f>FC17/AE$17</f>
        <v>0.38414490906097792</v>
      </c>
      <c r="FF17" s="139" t="s">
        <v>320</v>
      </c>
      <c r="FG17" s="140"/>
      <c r="FH17" s="90">
        <f>EG18/EG9</f>
        <v>5237.5270088353918</v>
      </c>
      <c r="FI17" s="91">
        <f>EO18/EO9</f>
        <v>1964.6755612741847</v>
      </c>
      <c r="FJ17" s="91">
        <f>EW18/EW9</f>
        <v>5955.0409127818912</v>
      </c>
      <c r="FK17" s="91">
        <f>FB18/FB9</f>
        <v>1122.7511491516721</v>
      </c>
      <c r="FL17" s="92">
        <f>FC18/FC9</f>
        <v>1460.8578166811203</v>
      </c>
    </row>
    <row r="18" spans="2:168" s="21" customFormat="1" x14ac:dyDescent="0.3">
      <c r="B18" s="26" t="s">
        <v>13</v>
      </c>
      <c r="C18" s="37">
        <v>72623.480626176592</v>
      </c>
      <c r="D18" s="37">
        <v>2302269.873985392</v>
      </c>
      <c r="E18" s="37">
        <v>10472.799669399999</v>
      </c>
      <c r="F18" s="37">
        <v>1984296.2427288592</v>
      </c>
      <c r="G18" s="37">
        <v>806810.91321500239</v>
      </c>
      <c r="H18" s="37">
        <v>115219.76032986249</v>
      </c>
      <c r="I18" s="37">
        <v>5291693.0705546923</v>
      </c>
      <c r="J18" s="37">
        <v>4476456.4077585516</v>
      </c>
      <c r="K18" s="37">
        <v>7011264.5701826224</v>
      </c>
      <c r="L18" s="37">
        <v>1730922.1346252058</v>
      </c>
      <c r="M18" s="37">
        <v>10044609.514382923</v>
      </c>
      <c r="N18" s="37">
        <v>555999.19999999995</v>
      </c>
      <c r="O18" s="37">
        <v>3207387.1453862363</v>
      </c>
      <c r="P18" s="37">
        <v>11693286.262271717</v>
      </c>
      <c r="Q18" s="37">
        <v>38719925.234607249</v>
      </c>
      <c r="R18" s="37">
        <v>3058802.1606725394</v>
      </c>
      <c r="S18" s="37">
        <v>1621312.6922360857</v>
      </c>
      <c r="T18" s="37">
        <v>58312.401209460004</v>
      </c>
      <c r="U18" s="37">
        <v>8838283.0387173444</v>
      </c>
      <c r="V18" s="37">
        <v>6617</v>
      </c>
      <c r="W18" s="37">
        <v>789849.20701648889</v>
      </c>
      <c r="X18" s="37">
        <v>2302412.621941892</v>
      </c>
      <c r="Y18" s="37">
        <v>16675589.121793814</v>
      </c>
      <c r="Z18" s="37">
        <v>10546166.067465849</v>
      </c>
      <c r="AA18" s="37">
        <v>7873634.751500004</v>
      </c>
      <c r="AB18" s="37">
        <v>3243050.9801818193</v>
      </c>
      <c r="AC18" s="37">
        <v>11088087.568151873</v>
      </c>
      <c r="AD18" s="37">
        <v>32750939.367299542</v>
      </c>
      <c r="AE18" s="37">
        <v>93438146.794255301</v>
      </c>
      <c r="AF18" s="45">
        <f>AE18/AE$18</f>
        <v>1</v>
      </c>
      <c r="AH18" s="26" t="s">
        <v>13</v>
      </c>
      <c r="AI18" s="30">
        <v>24064.358316500002</v>
      </c>
      <c r="AJ18" s="30">
        <v>5747859</v>
      </c>
      <c r="AK18" s="30">
        <v>0</v>
      </c>
      <c r="AL18" s="30">
        <v>2968836.8732999996</v>
      </c>
      <c r="AM18" s="30">
        <v>612709.89749999996</v>
      </c>
      <c r="AN18" s="30">
        <v>-296.51399999999995</v>
      </c>
      <c r="AO18" s="30">
        <v>9353173.6151164994</v>
      </c>
      <c r="AP18" s="30">
        <v>3476472.4546937998</v>
      </c>
      <c r="AQ18" s="30">
        <v>8852240.943</v>
      </c>
      <c r="AR18" s="30">
        <v>1858422.8555999994</v>
      </c>
      <c r="AS18" s="30">
        <v>9671764.0062175356</v>
      </c>
      <c r="AT18" s="30">
        <v>2187485.0968749998</v>
      </c>
      <c r="AU18" s="30">
        <v>1667752.7023063146</v>
      </c>
      <c r="AV18" s="30">
        <v>2635549.7789728208</v>
      </c>
      <c r="AW18" s="30">
        <v>30349687.837665468</v>
      </c>
      <c r="AX18" s="30">
        <v>1006417.859837388</v>
      </c>
      <c r="AY18" s="30">
        <v>13786560.494999999</v>
      </c>
      <c r="AZ18" s="30">
        <v>0</v>
      </c>
      <c r="BA18" s="30">
        <v>25580506.705708779</v>
      </c>
      <c r="BB18" s="30">
        <v>44664.75</v>
      </c>
      <c r="BC18" s="30">
        <v>944405.76645</v>
      </c>
      <c r="BD18" s="30">
        <v>-7866.9157500000001</v>
      </c>
      <c r="BE18" s="30">
        <v>41354688.661246166</v>
      </c>
      <c r="BF18" s="30">
        <v>5729713.9492330505</v>
      </c>
      <c r="BG18" s="30">
        <v>8757475.8892989904</v>
      </c>
      <c r="BH18" s="30">
        <v>1183635.1186000006</v>
      </c>
      <c r="BI18" s="30">
        <v>3389122.6301220395</v>
      </c>
      <c r="BJ18" s="30">
        <v>19059947.587254081</v>
      </c>
      <c r="BK18" s="30">
        <v>100117497.70128222</v>
      </c>
      <c r="BL18" s="45">
        <f>BK18/BK$18</f>
        <v>1</v>
      </c>
      <c r="BN18" s="26" t="s">
        <v>5</v>
      </c>
      <c r="BO18" s="30">
        <v>79.475000000000023</v>
      </c>
      <c r="BP18" s="30">
        <v>2135.4210000000007</v>
      </c>
      <c r="BQ18" s="30">
        <v>13.68</v>
      </c>
      <c r="BR18" s="30">
        <v>1460.6643424300003</v>
      </c>
      <c r="BS18" s="30">
        <v>552.70799999999997</v>
      </c>
      <c r="BT18" s="30">
        <v>178.119</v>
      </c>
      <c r="BU18" s="30">
        <v>4420.0673424300003</v>
      </c>
      <c r="BV18" s="30">
        <v>4262.3850000000093</v>
      </c>
      <c r="BW18" s="30">
        <v>7276.4889114099997</v>
      </c>
      <c r="BX18" s="30">
        <v>1327.1310000000005</v>
      </c>
      <c r="BY18" s="30">
        <v>7530.8949832499993</v>
      </c>
      <c r="BZ18" s="30">
        <v>160.17299299000001</v>
      </c>
      <c r="CA18" s="30">
        <v>3317.8149931000048</v>
      </c>
      <c r="CB18" s="30">
        <v>14542.434630200041</v>
      </c>
      <c r="CC18" s="30">
        <v>38417.322510950049</v>
      </c>
      <c r="CD18" s="30">
        <v>3790.9879999999994</v>
      </c>
      <c r="CE18" s="30">
        <v>722.29499999999985</v>
      </c>
      <c r="CF18" s="30">
        <v>72.990000000000009</v>
      </c>
      <c r="CG18" s="30">
        <v>9937.2490011199989</v>
      </c>
      <c r="CH18" s="30">
        <v>0</v>
      </c>
      <c r="CI18" s="30">
        <v>687.52799999999991</v>
      </c>
      <c r="CJ18" s="30">
        <v>2454.8490000000002</v>
      </c>
      <c r="CK18" s="30">
        <v>17665.899001119997</v>
      </c>
      <c r="CL18" s="30">
        <v>1994.3419939099913</v>
      </c>
      <c r="CM18" s="30">
        <v>2982.4288314300024</v>
      </c>
      <c r="CN18" s="30">
        <v>892.61300000000028</v>
      </c>
      <c r="CO18" s="30">
        <v>7385.5508399999953</v>
      </c>
      <c r="CP18" s="30">
        <v>13254.934665339988</v>
      </c>
      <c r="CQ18" s="30">
        <v>73758.223519840045</v>
      </c>
      <c r="CR18" s="45">
        <f>CQ18/CQ$18</f>
        <v>1</v>
      </c>
      <c r="CT18" s="26" t="s">
        <v>5</v>
      </c>
      <c r="CU18" s="30">
        <v>79.475000000000023</v>
      </c>
      <c r="CV18" s="30">
        <v>506.95199999999983</v>
      </c>
      <c r="CW18" s="30">
        <v>13.68</v>
      </c>
      <c r="CX18" s="30">
        <v>934.97434243000009</v>
      </c>
      <c r="CY18" s="30">
        <v>131.86799999999999</v>
      </c>
      <c r="CZ18" s="30">
        <v>178.119</v>
      </c>
      <c r="DA18" s="30">
        <v>1845.06834243</v>
      </c>
      <c r="DB18" s="30">
        <v>3852.8130000000046</v>
      </c>
      <c r="DC18" s="30">
        <v>617.33699335999995</v>
      </c>
      <c r="DD18" s="30">
        <v>832.86900000000003</v>
      </c>
      <c r="DE18" s="30">
        <v>3079.2289974899991</v>
      </c>
      <c r="DF18" s="30">
        <v>2.0429999300000001</v>
      </c>
      <c r="DG18" s="30">
        <v>2526.3279988300033</v>
      </c>
      <c r="DH18" s="30">
        <v>5503.38813020001</v>
      </c>
      <c r="DI18" s="30">
        <v>16414.007119810016</v>
      </c>
      <c r="DJ18" s="30">
        <v>601.38800000000003</v>
      </c>
      <c r="DK18" s="30">
        <v>224.31599999999997</v>
      </c>
      <c r="DL18" s="30">
        <v>24.57</v>
      </c>
      <c r="DM18" s="30">
        <v>1673.8470000000002</v>
      </c>
      <c r="DN18" s="30">
        <v>0</v>
      </c>
      <c r="DO18" s="30">
        <v>142.03800000000001</v>
      </c>
      <c r="DP18" s="30">
        <v>660.71699999999987</v>
      </c>
      <c r="DQ18" s="30">
        <v>3326.8760000000002</v>
      </c>
      <c r="DR18" s="30">
        <v>1930.2619966399914</v>
      </c>
      <c r="DS18" s="30">
        <v>2654.5228446900028</v>
      </c>
      <c r="DT18" s="30">
        <v>892.61300000000028</v>
      </c>
      <c r="DU18" s="30">
        <v>5117.7956399999912</v>
      </c>
      <c r="DV18" s="30">
        <v>10595.193481329985</v>
      </c>
      <c r="DW18" s="30">
        <v>32181.144943570005</v>
      </c>
      <c r="DX18" s="45">
        <f>DW18/CQ$18</f>
        <v>0.43630585727045984</v>
      </c>
      <c r="DZ18" s="26" t="s">
        <v>5</v>
      </c>
      <c r="EA18" s="37">
        <v>72623.480626176592</v>
      </c>
      <c r="EB18" s="37">
        <v>257146.26127615606</v>
      </c>
      <c r="EC18" s="37">
        <v>10472.799669399999</v>
      </c>
      <c r="ED18" s="37">
        <v>906390.64828763844</v>
      </c>
      <c r="EE18" s="37">
        <v>146554.82835535938</v>
      </c>
      <c r="EF18" s="37">
        <v>115219.76032986249</v>
      </c>
      <c r="EG18" s="37">
        <v>1508407.7785445929</v>
      </c>
      <c r="EH18" s="37">
        <v>3060652.9708107938</v>
      </c>
      <c r="EI18" s="37">
        <v>650458.4571332715</v>
      </c>
      <c r="EJ18" s="37">
        <v>972489.48341770482</v>
      </c>
      <c r="EK18" s="37">
        <v>3045794.7935959403</v>
      </c>
      <c r="EL18" s="37">
        <v>1288.04</v>
      </c>
      <c r="EM18" s="37">
        <v>2099155.4520107247</v>
      </c>
      <c r="EN18" s="37">
        <v>5347279.5138746444</v>
      </c>
      <c r="EO18" s="37">
        <v>15177118.710843077</v>
      </c>
      <c r="EP18" s="37">
        <v>385103.88143460115</v>
      </c>
      <c r="EQ18" s="37">
        <v>198216.25003659795</v>
      </c>
      <c r="ER18" s="37">
        <v>8275.3601367600004</v>
      </c>
      <c r="ES18" s="37">
        <v>1521135.9710371448</v>
      </c>
      <c r="ET18" s="37">
        <v>6617</v>
      </c>
      <c r="EU18" s="37">
        <v>129093.49112337701</v>
      </c>
      <c r="EV18" s="37">
        <v>663573.05258186394</v>
      </c>
      <c r="EW18" s="37">
        <v>2912015.006350345</v>
      </c>
      <c r="EX18" s="37">
        <v>8273748.0574658215</v>
      </c>
      <c r="EY18" s="37">
        <v>6516381.5484999986</v>
      </c>
      <c r="EZ18" s="37">
        <v>3243050.9801818193</v>
      </c>
      <c r="FA18" s="37">
        <v>5800580.8080440527</v>
      </c>
      <c r="FB18" s="37">
        <v>23833761.394191694</v>
      </c>
      <c r="FC18" s="37">
        <v>43431302.889929704</v>
      </c>
      <c r="FD18" s="45">
        <f>FC18/AE$18</f>
        <v>0.46481340202051091</v>
      </c>
    </row>
    <row r="19" spans="2:168" s="21" customFormat="1" x14ac:dyDescent="0.3"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BL19" s="20"/>
      <c r="CR19" s="20"/>
    </row>
    <row r="20" spans="2:168" s="21" customFormat="1" x14ac:dyDescent="0.3"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BL20" s="20"/>
      <c r="BN20" s="29" t="s">
        <v>283</v>
      </c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98" t="s">
        <v>272</v>
      </c>
      <c r="CT20" s="29" t="s">
        <v>301</v>
      </c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98" t="s">
        <v>272</v>
      </c>
      <c r="DZ20" s="29" t="s">
        <v>339</v>
      </c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125"/>
    </row>
    <row r="21" spans="2:168" s="21" customFormat="1" x14ac:dyDescent="0.3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BL21" s="20"/>
      <c r="BN21" s="29"/>
      <c r="BO21" s="141" t="s">
        <v>1</v>
      </c>
      <c r="BP21" s="141"/>
      <c r="BQ21" s="141"/>
      <c r="BR21" s="141"/>
      <c r="BS21" s="141"/>
      <c r="BT21" s="141"/>
      <c r="BU21" s="141"/>
      <c r="BV21" s="141" t="s">
        <v>2</v>
      </c>
      <c r="BW21" s="141"/>
      <c r="BX21" s="141"/>
      <c r="BY21" s="141"/>
      <c r="BZ21" s="141"/>
      <c r="CA21" s="141"/>
      <c r="CB21" s="141"/>
      <c r="CC21" s="141"/>
      <c r="CD21" s="141" t="s">
        <v>3</v>
      </c>
      <c r="CE21" s="141"/>
      <c r="CF21" s="141"/>
      <c r="CG21" s="141"/>
      <c r="CH21" s="141"/>
      <c r="CI21" s="141"/>
      <c r="CJ21" s="141"/>
      <c r="CK21" s="141"/>
      <c r="CL21" s="141" t="s">
        <v>4</v>
      </c>
      <c r="CM21" s="141"/>
      <c r="CN21" s="141"/>
      <c r="CO21" s="141"/>
      <c r="CP21" s="141"/>
      <c r="CQ21" s="29" t="s">
        <v>5</v>
      </c>
      <c r="CR21" s="42" t="s">
        <v>274</v>
      </c>
      <c r="CT21" s="29"/>
      <c r="CU21" s="141" t="s">
        <v>1</v>
      </c>
      <c r="CV21" s="141"/>
      <c r="CW21" s="141"/>
      <c r="CX21" s="141"/>
      <c r="CY21" s="141"/>
      <c r="CZ21" s="141"/>
      <c r="DA21" s="141"/>
      <c r="DB21" s="141" t="s">
        <v>2</v>
      </c>
      <c r="DC21" s="141"/>
      <c r="DD21" s="141"/>
      <c r="DE21" s="141"/>
      <c r="DF21" s="141"/>
      <c r="DG21" s="141"/>
      <c r="DH21" s="141"/>
      <c r="DI21" s="141"/>
      <c r="DJ21" s="141" t="s">
        <v>3</v>
      </c>
      <c r="DK21" s="141"/>
      <c r="DL21" s="141"/>
      <c r="DM21" s="141"/>
      <c r="DN21" s="141"/>
      <c r="DO21" s="141"/>
      <c r="DP21" s="141"/>
      <c r="DQ21" s="141"/>
      <c r="DR21" s="141" t="s">
        <v>4</v>
      </c>
      <c r="DS21" s="141"/>
      <c r="DT21" s="141"/>
      <c r="DU21" s="141"/>
      <c r="DV21" s="141"/>
      <c r="DW21" s="29" t="s">
        <v>5</v>
      </c>
      <c r="DX21" s="42" t="s">
        <v>274</v>
      </c>
      <c r="DZ21" s="29"/>
      <c r="EA21" s="29" t="s">
        <v>265</v>
      </c>
      <c r="EB21" s="29"/>
      <c r="EC21" s="29"/>
      <c r="ED21" s="29"/>
      <c r="EE21" s="29"/>
      <c r="EF21" s="29"/>
      <c r="EG21" s="94" t="s">
        <v>323</v>
      </c>
      <c r="EH21" s="29" t="s">
        <v>266</v>
      </c>
      <c r="EI21" s="29"/>
      <c r="EJ21" s="29"/>
      <c r="EK21" s="29"/>
      <c r="EL21" s="29"/>
      <c r="EM21" s="29"/>
      <c r="EN21" s="29"/>
      <c r="EO21" s="94" t="s">
        <v>324</v>
      </c>
      <c r="EP21" s="29" t="s">
        <v>267</v>
      </c>
      <c r="EQ21" s="29"/>
      <c r="ER21" s="29"/>
      <c r="ES21" s="29"/>
      <c r="ET21" s="29"/>
      <c r="EU21" s="29"/>
      <c r="EV21" s="29"/>
      <c r="EW21" s="94" t="s">
        <v>325</v>
      </c>
      <c r="EX21" s="29" t="s">
        <v>268</v>
      </c>
      <c r="EY21" s="29"/>
      <c r="EZ21" s="29"/>
      <c r="FA21" s="29"/>
      <c r="FB21" s="94" t="s">
        <v>326</v>
      </c>
      <c r="FC21" s="29" t="s">
        <v>5</v>
      </c>
      <c r="FD21" s="42"/>
    </row>
    <row r="22" spans="2:168" s="21" customFormat="1" x14ac:dyDescent="0.3">
      <c r="B22" s="29" t="s">
        <v>235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98" t="s">
        <v>272</v>
      </c>
      <c r="AH22" s="29" t="s">
        <v>277</v>
      </c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98" t="s">
        <v>272</v>
      </c>
      <c r="BN22" s="34" t="s">
        <v>125</v>
      </c>
      <c r="BO22" s="34" t="s">
        <v>7</v>
      </c>
      <c r="BP22" s="34" t="s">
        <v>8</v>
      </c>
      <c r="BQ22" s="34" t="s">
        <v>9</v>
      </c>
      <c r="BR22" s="34" t="s">
        <v>10</v>
      </c>
      <c r="BS22" s="34" t="s">
        <v>11</v>
      </c>
      <c r="BT22" s="34" t="s">
        <v>12</v>
      </c>
      <c r="BU22" s="3" t="s">
        <v>13</v>
      </c>
      <c r="BV22" s="34" t="s">
        <v>7</v>
      </c>
      <c r="BW22" s="34" t="s">
        <v>8</v>
      </c>
      <c r="BX22" s="34" t="s">
        <v>9</v>
      </c>
      <c r="BY22" s="34" t="s">
        <v>10</v>
      </c>
      <c r="BZ22" s="34" t="s">
        <v>15</v>
      </c>
      <c r="CA22" s="34" t="s">
        <v>11</v>
      </c>
      <c r="CB22" s="34" t="s">
        <v>12</v>
      </c>
      <c r="CC22" s="3" t="s">
        <v>13</v>
      </c>
      <c r="CD22" s="34" t="s">
        <v>7</v>
      </c>
      <c r="CE22" s="34" t="s">
        <v>8</v>
      </c>
      <c r="CF22" s="34" t="s">
        <v>9</v>
      </c>
      <c r="CG22" s="34" t="s">
        <v>10</v>
      </c>
      <c r="CH22" s="34" t="s">
        <v>15</v>
      </c>
      <c r="CI22" s="34" t="s">
        <v>11</v>
      </c>
      <c r="CJ22" s="34" t="s">
        <v>12</v>
      </c>
      <c r="CK22" s="3" t="s">
        <v>13</v>
      </c>
      <c r="CL22" s="34" t="s">
        <v>8</v>
      </c>
      <c r="CM22" s="34" t="s">
        <v>15</v>
      </c>
      <c r="CN22" s="34" t="s">
        <v>11</v>
      </c>
      <c r="CO22" s="34" t="s">
        <v>12</v>
      </c>
      <c r="CP22" s="3" t="s">
        <v>13</v>
      </c>
      <c r="CQ22" s="34"/>
      <c r="CR22" s="43" t="s">
        <v>275</v>
      </c>
      <c r="CT22" s="34" t="s">
        <v>125</v>
      </c>
      <c r="CU22" s="34" t="s">
        <v>7</v>
      </c>
      <c r="CV22" s="34" t="s">
        <v>8</v>
      </c>
      <c r="CW22" s="34" t="s">
        <v>9</v>
      </c>
      <c r="CX22" s="34" t="s">
        <v>10</v>
      </c>
      <c r="CY22" s="34" t="s">
        <v>11</v>
      </c>
      <c r="CZ22" s="34" t="s">
        <v>12</v>
      </c>
      <c r="DA22" s="3" t="s">
        <v>13</v>
      </c>
      <c r="DB22" s="34" t="s">
        <v>7</v>
      </c>
      <c r="DC22" s="34" t="s">
        <v>8</v>
      </c>
      <c r="DD22" s="34" t="s">
        <v>9</v>
      </c>
      <c r="DE22" s="34" t="s">
        <v>10</v>
      </c>
      <c r="DF22" s="34" t="s">
        <v>15</v>
      </c>
      <c r="DG22" s="34" t="s">
        <v>11</v>
      </c>
      <c r="DH22" s="34" t="s">
        <v>12</v>
      </c>
      <c r="DI22" s="3" t="s">
        <v>13</v>
      </c>
      <c r="DJ22" s="34" t="s">
        <v>7</v>
      </c>
      <c r="DK22" s="34" t="s">
        <v>8</v>
      </c>
      <c r="DL22" s="34" t="s">
        <v>9</v>
      </c>
      <c r="DM22" s="34" t="s">
        <v>10</v>
      </c>
      <c r="DN22" s="34" t="s">
        <v>15</v>
      </c>
      <c r="DO22" s="34" t="s">
        <v>11</v>
      </c>
      <c r="DP22" s="34" t="s">
        <v>12</v>
      </c>
      <c r="DQ22" s="3" t="s">
        <v>13</v>
      </c>
      <c r="DR22" s="34" t="s">
        <v>8</v>
      </c>
      <c r="DS22" s="34" t="s">
        <v>15</v>
      </c>
      <c r="DT22" s="34" t="s">
        <v>11</v>
      </c>
      <c r="DU22" s="34" t="s">
        <v>12</v>
      </c>
      <c r="DV22" s="3" t="s">
        <v>13</v>
      </c>
      <c r="DW22" s="34"/>
      <c r="DX22" s="43" t="s">
        <v>275</v>
      </c>
      <c r="DZ22" s="28" t="s">
        <v>327</v>
      </c>
      <c r="EA22" s="28" t="s">
        <v>7</v>
      </c>
      <c r="EB22" s="28" t="s">
        <v>8</v>
      </c>
      <c r="EC22" s="28" t="s">
        <v>9</v>
      </c>
      <c r="ED22" s="28" t="s">
        <v>10</v>
      </c>
      <c r="EE22" s="28" t="s">
        <v>11</v>
      </c>
      <c r="EF22" s="28" t="s">
        <v>12</v>
      </c>
      <c r="EG22" s="32"/>
      <c r="EH22" s="28" t="s">
        <v>7</v>
      </c>
      <c r="EI22" s="28" t="s">
        <v>8</v>
      </c>
      <c r="EJ22" s="28" t="s">
        <v>9</v>
      </c>
      <c r="EK22" s="28" t="s">
        <v>10</v>
      </c>
      <c r="EL22" s="28" t="s">
        <v>15</v>
      </c>
      <c r="EM22" s="28" t="s">
        <v>11</v>
      </c>
      <c r="EN22" s="28" t="s">
        <v>12</v>
      </c>
      <c r="EO22" s="32"/>
      <c r="EP22" s="28" t="s">
        <v>7</v>
      </c>
      <c r="EQ22" s="28" t="s">
        <v>8</v>
      </c>
      <c r="ER22" s="28" t="s">
        <v>9</v>
      </c>
      <c r="ES22" s="28" t="s">
        <v>10</v>
      </c>
      <c r="ET22" s="28" t="s">
        <v>15</v>
      </c>
      <c r="EU22" s="28" t="s">
        <v>11</v>
      </c>
      <c r="EV22" s="28" t="s">
        <v>12</v>
      </c>
      <c r="EW22" s="32"/>
      <c r="EX22" s="28" t="s">
        <v>8</v>
      </c>
      <c r="EY22" s="28" t="s">
        <v>15</v>
      </c>
      <c r="EZ22" s="28" t="s">
        <v>11</v>
      </c>
      <c r="FA22" s="28" t="s">
        <v>12</v>
      </c>
      <c r="FB22" s="32"/>
      <c r="FC22" s="28"/>
      <c r="FD22" s="42"/>
    </row>
    <row r="23" spans="2:168" s="21" customFormat="1" x14ac:dyDescent="0.3">
      <c r="B23" s="29"/>
      <c r="C23" s="141" t="s">
        <v>1</v>
      </c>
      <c r="D23" s="141"/>
      <c r="E23" s="141"/>
      <c r="F23" s="141"/>
      <c r="G23" s="141"/>
      <c r="H23" s="141"/>
      <c r="I23" s="141"/>
      <c r="J23" s="141" t="s">
        <v>2</v>
      </c>
      <c r="K23" s="141"/>
      <c r="L23" s="141"/>
      <c r="M23" s="141"/>
      <c r="N23" s="141"/>
      <c r="O23" s="141"/>
      <c r="P23" s="141"/>
      <c r="Q23" s="141"/>
      <c r="R23" s="141" t="s">
        <v>3</v>
      </c>
      <c r="S23" s="141"/>
      <c r="T23" s="141"/>
      <c r="U23" s="141"/>
      <c r="V23" s="141"/>
      <c r="W23" s="141"/>
      <c r="X23" s="141"/>
      <c r="Y23" s="141"/>
      <c r="Z23" s="141" t="s">
        <v>4</v>
      </c>
      <c r="AA23" s="141"/>
      <c r="AB23" s="141"/>
      <c r="AC23" s="141"/>
      <c r="AD23" s="141"/>
      <c r="AE23" s="41" t="s">
        <v>13</v>
      </c>
      <c r="AF23" s="42" t="s">
        <v>274</v>
      </c>
      <c r="AH23" s="29"/>
      <c r="AI23" s="141" t="s">
        <v>1</v>
      </c>
      <c r="AJ23" s="141"/>
      <c r="AK23" s="141"/>
      <c r="AL23" s="141"/>
      <c r="AM23" s="141"/>
      <c r="AN23" s="141"/>
      <c r="AO23" s="141"/>
      <c r="AP23" s="141" t="s">
        <v>2</v>
      </c>
      <c r="AQ23" s="141"/>
      <c r="AR23" s="141"/>
      <c r="AS23" s="141"/>
      <c r="AT23" s="141"/>
      <c r="AU23" s="141"/>
      <c r="AV23" s="141"/>
      <c r="AW23" s="141"/>
      <c r="AX23" s="141" t="s">
        <v>3</v>
      </c>
      <c r="AY23" s="141"/>
      <c r="AZ23" s="141"/>
      <c r="BA23" s="141"/>
      <c r="BB23" s="141"/>
      <c r="BC23" s="141"/>
      <c r="BD23" s="141"/>
      <c r="BE23" s="141"/>
      <c r="BF23" s="141" t="s">
        <v>4</v>
      </c>
      <c r="BG23" s="141"/>
      <c r="BH23" s="141"/>
      <c r="BI23" s="141"/>
      <c r="BJ23" s="141"/>
      <c r="BK23" s="29" t="s">
        <v>5</v>
      </c>
      <c r="BL23" s="42" t="s">
        <v>274</v>
      </c>
      <c r="BN23" s="27" t="s">
        <v>126</v>
      </c>
      <c r="BO23" s="31">
        <v>-1401.1120000000001</v>
      </c>
      <c r="BP23" s="31">
        <v>0</v>
      </c>
      <c r="BQ23" s="31">
        <v>0</v>
      </c>
      <c r="BR23" s="31">
        <v>636511.73399999994</v>
      </c>
      <c r="BS23" s="31">
        <v>56574.422999999995</v>
      </c>
      <c r="BT23" s="31"/>
      <c r="BU23" s="33">
        <v>691685.04499999993</v>
      </c>
      <c r="BV23" s="31">
        <v>29273.897999999852</v>
      </c>
      <c r="BW23" s="31">
        <v>484514.10000000009</v>
      </c>
      <c r="BX23" s="31">
        <v>516799.08899999986</v>
      </c>
      <c r="BY23" s="31">
        <v>600223.8899999999</v>
      </c>
      <c r="BZ23" s="31"/>
      <c r="CA23" s="31">
        <v>24585.590000000062</v>
      </c>
      <c r="CB23" s="31">
        <v>2263.86</v>
      </c>
      <c r="CC23" s="33">
        <v>1657660.4269999999</v>
      </c>
      <c r="CD23" s="31">
        <v>-5835.346999999997</v>
      </c>
      <c r="CE23" s="31">
        <v>1183564.8899999999</v>
      </c>
      <c r="CF23" s="31">
        <v>0</v>
      </c>
      <c r="CG23" s="31">
        <v>1649781.5489999996</v>
      </c>
      <c r="CH23" s="31"/>
      <c r="CI23" s="31">
        <v>17654.823</v>
      </c>
      <c r="CJ23" s="31"/>
      <c r="CK23" s="33">
        <v>2845165.9149999991</v>
      </c>
      <c r="CL23" s="31">
        <v>576200.79299999855</v>
      </c>
      <c r="CM23" s="31"/>
      <c r="CN23" s="31">
        <v>347448.22999999911</v>
      </c>
      <c r="CO23" s="31">
        <v>153919.962</v>
      </c>
      <c r="CP23" s="33">
        <v>1077568.9849999978</v>
      </c>
      <c r="CQ23" s="31">
        <v>6272080.3719999976</v>
      </c>
      <c r="CR23" s="44">
        <f>CQ23/CQ$23</f>
        <v>1</v>
      </c>
      <c r="CT23" s="27" t="s">
        <v>126</v>
      </c>
      <c r="CU23" s="31">
        <v>-1401.1120000000001</v>
      </c>
      <c r="CV23" s="31">
        <v>0</v>
      </c>
      <c r="CW23" s="31">
        <v>0</v>
      </c>
      <c r="CX23" s="31">
        <v>54731.510999999999</v>
      </c>
      <c r="CY23" s="31">
        <v>2607.7230000000004</v>
      </c>
      <c r="CZ23" s="31"/>
      <c r="DA23" s="33">
        <v>55938.121999999996</v>
      </c>
      <c r="DB23" s="31">
        <v>-59261.802000000185</v>
      </c>
      <c r="DC23" s="31">
        <v>6861.5999999999995</v>
      </c>
      <c r="DD23" s="31">
        <v>289621.07999999996</v>
      </c>
      <c r="DE23" s="31">
        <v>264699.75</v>
      </c>
      <c r="DF23" s="31"/>
      <c r="DG23" s="31">
        <v>-35454.309999999983</v>
      </c>
      <c r="DH23" s="31">
        <v>2263.86</v>
      </c>
      <c r="DI23" s="33">
        <v>468730.17799999978</v>
      </c>
      <c r="DJ23" s="31">
        <v>-5835.346999999997</v>
      </c>
      <c r="DK23" s="31">
        <v>-98.1</v>
      </c>
      <c r="DL23" s="31">
        <v>0</v>
      </c>
      <c r="DM23" s="31">
        <v>472582.62900000002</v>
      </c>
      <c r="DN23" s="31"/>
      <c r="DO23" s="31">
        <v>4802.8229999999994</v>
      </c>
      <c r="DP23" s="31"/>
      <c r="DQ23" s="33">
        <v>471452.005</v>
      </c>
      <c r="DR23" s="31">
        <v>576200.79299999855</v>
      </c>
      <c r="DS23" s="31"/>
      <c r="DT23" s="31">
        <v>347448.22999999911</v>
      </c>
      <c r="DU23" s="31">
        <v>25114.050000000003</v>
      </c>
      <c r="DV23" s="33">
        <v>948763.07299999776</v>
      </c>
      <c r="DW23" s="31">
        <v>1944883.3779999975</v>
      </c>
      <c r="DX23" s="44">
        <f>DW23/CQ$23</f>
        <v>0.31008585073023009</v>
      </c>
      <c r="DZ23" s="27" t="s">
        <v>126</v>
      </c>
      <c r="EA23" s="126">
        <f>IF(EA14&lt;&gt;"",EA14/EA5,"")</f>
        <v>1277.801521248615</v>
      </c>
      <c r="EB23" s="35">
        <f t="shared" ref="EB23:FC23" si="1">IF(EB14&lt;&gt;"",EB14/EB5,"")</f>
        <v>6093.4941774672207</v>
      </c>
      <c r="EC23" s="35">
        <f t="shared" si="1"/>
        <v>10472.799669399999</v>
      </c>
      <c r="ED23" s="35">
        <f t="shared" si="1"/>
        <v>7980.5310174885017</v>
      </c>
      <c r="EE23" s="35">
        <f t="shared" si="1"/>
        <v>3904.4236672959823</v>
      </c>
      <c r="EF23" s="35" t="str">
        <f t="shared" si="1"/>
        <v/>
      </c>
      <c r="EG23" s="36">
        <f t="shared" si="1"/>
        <v>4161.9666018457474</v>
      </c>
      <c r="EH23" s="35">
        <f t="shared" si="1"/>
        <v>1029.9738684145818</v>
      </c>
      <c r="EI23" s="35">
        <f t="shared" si="1"/>
        <v>5790.0766300641462</v>
      </c>
      <c r="EJ23" s="35">
        <f t="shared" si="1"/>
        <v>6570.874887957465</v>
      </c>
      <c r="EK23" s="35">
        <f t="shared" si="1"/>
        <v>5658.6719585960072</v>
      </c>
      <c r="EL23" s="35" t="str">
        <f t="shared" si="1"/>
        <v/>
      </c>
      <c r="EM23" s="35">
        <f t="shared" si="1"/>
        <v>981.32792146341103</v>
      </c>
      <c r="EN23" s="35">
        <f t="shared" si="1"/>
        <v>10942.760135598</v>
      </c>
      <c r="EO23" s="36">
        <f t="shared" si="1"/>
        <v>1351.7996143212897</v>
      </c>
      <c r="EP23" s="35">
        <f t="shared" si="1"/>
        <v>897.45407441065015</v>
      </c>
      <c r="EQ23" s="35">
        <f t="shared" si="1"/>
        <v>7866.0333353665528</v>
      </c>
      <c r="ER23" s="35">
        <f t="shared" si="1"/>
        <v>8275.3601367600004</v>
      </c>
      <c r="ES23" s="35">
        <f t="shared" si="1"/>
        <v>8933.5614670541363</v>
      </c>
      <c r="ET23" s="35" t="str">
        <f t="shared" si="1"/>
        <v/>
      </c>
      <c r="EU23" s="35">
        <f t="shared" si="1"/>
        <v>2250.7498224675401</v>
      </c>
      <c r="EV23" s="35" t="str">
        <f t="shared" si="1"/>
        <v/>
      </c>
      <c r="EW23" s="36">
        <f t="shared" si="1"/>
        <v>3317.5209885724717</v>
      </c>
      <c r="EX23" s="35">
        <f t="shared" si="1"/>
        <v>1038.2372291536051</v>
      </c>
      <c r="EY23" s="35" t="str">
        <f t="shared" si="1"/>
        <v/>
      </c>
      <c r="EZ23" s="35">
        <f t="shared" si="1"/>
        <v>883.66511721575455</v>
      </c>
      <c r="FA23" s="35">
        <f t="shared" si="1"/>
        <v>10216.601769738631</v>
      </c>
      <c r="FB23" s="36">
        <f t="shared" si="1"/>
        <v>1003.239998872133</v>
      </c>
      <c r="FC23" s="35">
        <f t="shared" si="1"/>
        <v>1207.2498339214781</v>
      </c>
      <c r="FD23" s="127"/>
    </row>
    <row r="24" spans="2:168" s="21" customFormat="1" x14ac:dyDescent="0.3">
      <c r="B24" s="34" t="s">
        <v>125</v>
      </c>
      <c r="C24" s="34" t="s">
        <v>7</v>
      </c>
      <c r="D24" s="34" t="s">
        <v>8</v>
      </c>
      <c r="E24" s="34" t="s">
        <v>9</v>
      </c>
      <c r="F24" s="34" t="s">
        <v>10</v>
      </c>
      <c r="G24" s="34" t="s">
        <v>11</v>
      </c>
      <c r="H24" s="34" t="s">
        <v>12</v>
      </c>
      <c r="I24" s="3" t="s">
        <v>13</v>
      </c>
      <c r="J24" s="34" t="s">
        <v>7</v>
      </c>
      <c r="K24" s="34" t="s">
        <v>8</v>
      </c>
      <c r="L24" s="34" t="s">
        <v>9</v>
      </c>
      <c r="M24" s="34" t="s">
        <v>10</v>
      </c>
      <c r="N24" s="34" t="s">
        <v>15</v>
      </c>
      <c r="O24" s="34" t="s">
        <v>11</v>
      </c>
      <c r="P24" s="34" t="s">
        <v>12</v>
      </c>
      <c r="Q24" s="3" t="s">
        <v>13</v>
      </c>
      <c r="R24" s="34" t="s">
        <v>7</v>
      </c>
      <c r="S24" s="34" t="s">
        <v>8</v>
      </c>
      <c r="T24" s="34" t="s">
        <v>9</v>
      </c>
      <c r="U24" s="34" t="s">
        <v>10</v>
      </c>
      <c r="V24" s="34" t="s">
        <v>15</v>
      </c>
      <c r="W24" s="34" t="s">
        <v>11</v>
      </c>
      <c r="X24" s="34" t="s">
        <v>12</v>
      </c>
      <c r="Y24" s="3" t="s">
        <v>13</v>
      </c>
      <c r="Z24" s="34" t="s">
        <v>8</v>
      </c>
      <c r="AA24" s="34" t="s">
        <v>15</v>
      </c>
      <c r="AB24" s="34" t="s">
        <v>11</v>
      </c>
      <c r="AC24" s="34" t="s">
        <v>12</v>
      </c>
      <c r="AD24" s="3" t="s">
        <v>13</v>
      </c>
      <c r="AE24" s="34"/>
      <c r="AF24" s="43" t="s">
        <v>275</v>
      </c>
      <c r="AH24" s="34" t="s">
        <v>125</v>
      </c>
      <c r="AI24" s="34" t="s">
        <v>7</v>
      </c>
      <c r="AJ24" s="34" t="s">
        <v>8</v>
      </c>
      <c r="AK24" s="34" t="s">
        <v>9</v>
      </c>
      <c r="AL24" s="34" t="s">
        <v>10</v>
      </c>
      <c r="AM24" s="34" t="s">
        <v>11</v>
      </c>
      <c r="AN24" s="34" t="s">
        <v>12</v>
      </c>
      <c r="AO24" s="3" t="s">
        <v>13</v>
      </c>
      <c r="AP24" s="34" t="s">
        <v>7</v>
      </c>
      <c r="AQ24" s="34" t="s">
        <v>8</v>
      </c>
      <c r="AR24" s="34" t="s">
        <v>9</v>
      </c>
      <c r="AS24" s="34" t="s">
        <v>10</v>
      </c>
      <c r="AT24" s="34" t="s">
        <v>15</v>
      </c>
      <c r="AU24" s="34" t="s">
        <v>11</v>
      </c>
      <c r="AV24" s="34" t="s">
        <v>12</v>
      </c>
      <c r="AW24" s="3" t="s">
        <v>13</v>
      </c>
      <c r="AX24" s="34" t="s">
        <v>7</v>
      </c>
      <c r="AY24" s="34" t="s">
        <v>8</v>
      </c>
      <c r="AZ24" s="34" t="s">
        <v>9</v>
      </c>
      <c r="BA24" s="34" t="s">
        <v>10</v>
      </c>
      <c r="BB24" s="34" t="s">
        <v>15</v>
      </c>
      <c r="BC24" s="34" t="s">
        <v>11</v>
      </c>
      <c r="BD24" s="34" t="s">
        <v>12</v>
      </c>
      <c r="BE24" s="3" t="s">
        <v>13</v>
      </c>
      <c r="BF24" s="34" t="s">
        <v>8</v>
      </c>
      <c r="BG24" s="34" t="s">
        <v>15</v>
      </c>
      <c r="BH24" s="34" t="s">
        <v>11</v>
      </c>
      <c r="BI24" s="34" t="s">
        <v>12</v>
      </c>
      <c r="BJ24" s="3" t="s">
        <v>13</v>
      </c>
      <c r="BK24" s="34"/>
      <c r="BL24" s="43" t="s">
        <v>275</v>
      </c>
      <c r="BN24" s="27" t="s">
        <v>127</v>
      </c>
      <c r="BO24" s="31"/>
      <c r="BP24" s="31"/>
      <c r="BQ24" s="31"/>
      <c r="BR24" s="31">
        <v>18623.61</v>
      </c>
      <c r="BS24" s="31"/>
      <c r="BT24" s="31">
        <v>-29.07</v>
      </c>
      <c r="BU24" s="33">
        <v>18594.54</v>
      </c>
      <c r="BV24" s="31">
        <v>-1222.02</v>
      </c>
      <c r="BW24" s="31"/>
      <c r="BX24" s="31"/>
      <c r="BY24" s="31">
        <v>73862.111000000004</v>
      </c>
      <c r="BZ24" s="31"/>
      <c r="CA24" s="31"/>
      <c r="CB24" s="31">
        <v>329510.81444000016</v>
      </c>
      <c r="CC24" s="33">
        <v>402150.90544000018</v>
      </c>
      <c r="CD24" s="31">
        <v>-3752.28</v>
      </c>
      <c r="CE24" s="31"/>
      <c r="CF24" s="31"/>
      <c r="CG24" s="31">
        <v>-455.31</v>
      </c>
      <c r="CH24" s="31"/>
      <c r="CI24" s="31"/>
      <c r="CJ24" s="31">
        <v>-1059.2280000000001</v>
      </c>
      <c r="CK24" s="33">
        <v>-5266.8180000000002</v>
      </c>
      <c r="CL24" s="31"/>
      <c r="CM24" s="31"/>
      <c r="CN24" s="31"/>
      <c r="CO24" s="31">
        <v>369034.60083272052</v>
      </c>
      <c r="CP24" s="33">
        <v>369034.60083272052</v>
      </c>
      <c r="CQ24" s="31">
        <v>784513.22827272071</v>
      </c>
      <c r="CR24" s="44">
        <f>CQ24/CQ$24</f>
        <v>1</v>
      </c>
      <c r="CT24" s="27" t="s">
        <v>127</v>
      </c>
      <c r="CU24" s="31"/>
      <c r="CV24" s="31"/>
      <c r="CW24" s="31"/>
      <c r="CX24" s="31">
        <v>0</v>
      </c>
      <c r="CY24" s="31"/>
      <c r="CZ24" s="31">
        <v>-29.07</v>
      </c>
      <c r="DA24" s="33">
        <v>-29.07</v>
      </c>
      <c r="DB24" s="31">
        <v>-1222.02</v>
      </c>
      <c r="DC24" s="31"/>
      <c r="DD24" s="31"/>
      <c r="DE24" s="31">
        <v>45435.831000000006</v>
      </c>
      <c r="DF24" s="31"/>
      <c r="DG24" s="31"/>
      <c r="DH24" s="31">
        <v>38954.148440000085</v>
      </c>
      <c r="DI24" s="33">
        <v>83167.959440000093</v>
      </c>
      <c r="DJ24" s="31">
        <v>0</v>
      </c>
      <c r="DK24" s="31"/>
      <c r="DL24" s="31"/>
      <c r="DM24" s="31">
        <v>0</v>
      </c>
      <c r="DN24" s="31"/>
      <c r="DO24" s="31"/>
      <c r="DP24" s="31">
        <v>-1059.2280000000001</v>
      </c>
      <c r="DQ24" s="33">
        <v>-1059.2280000000001</v>
      </c>
      <c r="DR24" s="31"/>
      <c r="DS24" s="31"/>
      <c r="DT24" s="31"/>
      <c r="DU24" s="31">
        <v>297529.62783272029</v>
      </c>
      <c r="DV24" s="33">
        <v>297529.62783272029</v>
      </c>
      <c r="DW24" s="31">
        <v>379609.28927272034</v>
      </c>
      <c r="DX24" s="44">
        <f>DW24/CQ$24</f>
        <v>0.48387876149458192</v>
      </c>
      <c r="DZ24" s="27" t="s">
        <v>127</v>
      </c>
      <c r="EA24" s="35" t="str">
        <f t="shared" ref="EA24:FC27" si="2">IF(EA15&lt;&gt;"",EA15/EA6,"")</f>
        <v/>
      </c>
      <c r="EB24" s="35" t="str">
        <f t="shared" si="2"/>
        <v/>
      </c>
      <c r="EC24" s="35" t="str">
        <f t="shared" si="2"/>
        <v/>
      </c>
      <c r="ED24" s="35">
        <f t="shared" si="2"/>
        <v>7250.2915333773626</v>
      </c>
      <c r="EE24" s="35" t="str">
        <f t="shared" si="2"/>
        <v/>
      </c>
      <c r="EF24" s="35">
        <f t="shared" si="2"/>
        <v>3840.6586776620829</v>
      </c>
      <c r="EG24" s="36">
        <f t="shared" si="2"/>
        <v>6481.2014155468487</v>
      </c>
      <c r="EH24" s="35">
        <f t="shared" si="2"/>
        <v>7328.5438323315821</v>
      </c>
      <c r="EI24" s="35" t="str">
        <f t="shared" si="2"/>
        <v/>
      </c>
      <c r="EJ24" s="35" t="str">
        <f t="shared" si="2"/>
        <v/>
      </c>
      <c r="EK24" s="35">
        <f t="shared" si="2"/>
        <v>5157.269603849275</v>
      </c>
      <c r="EL24" s="35" t="str">
        <f t="shared" si="2"/>
        <v/>
      </c>
      <c r="EM24" s="35" t="str">
        <f t="shared" si="2"/>
        <v/>
      </c>
      <c r="EN24" s="35">
        <f t="shared" si="2"/>
        <v>2627.4430102112492</v>
      </c>
      <c r="EO24" s="36">
        <f t="shared" si="2"/>
        <v>3055.8322600465895</v>
      </c>
      <c r="EP24" s="35">
        <f t="shared" si="2"/>
        <v>13200.781824001329</v>
      </c>
      <c r="EQ24" s="35" t="str">
        <f t="shared" si="2"/>
        <v/>
      </c>
      <c r="ER24" s="35" t="str">
        <f t="shared" si="2"/>
        <v/>
      </c>
      <c r="ES24" s="35">
        <f t="shared" si="2"/>
        <v>11662.082236859533</v>
      </c>
      <c r="ET24" s="35" t="str">
        <f t="shared" si="2"/>
        <v/>
      </c>
      <c r="EU24" s="35" t="str">
        <f t="shared" si="2"/>
        <v/>
      </c>
      <c r="EV24" s="35">
        <f t="shared" si="2"/>
        <v>8092.3542997788281</v>
      </c>
      <c r="EW24" s="36">
        <f t="shared" si="2"/>
        <v>9985.6055207638892</v>
      </c>
      <c r="EX24" s="35" t="str">
        <f t="shared" si="2"/>
        <v/>
      </c>
      <c r="EY24" s="35" t="str">
        <f t="shared" si="2"/>
        <v/>
      </c>
      <c r="EZ24" s="35" t="str">
        <f t="shared" si="2"/>
        <v/>
      </c>
      <c r="FA24" s="35">
        <f t="shared" si="2"/>
        <v>1463.1244251768032</v>
      </c>
      <c r="FB24" s="36">
        <f t="shared" si="2"/>
        <v>1463.1244251768032</v>
      </c>
      <c r="FC24" s="35">
        <f t="shared" si="2"/>
        <v>2369.161301830859</v>
      </c>
      <c r="FD24" s="127"/>
    </row>
    <row r="25" spans="2:168" s="21" customFormat="1" x14ac:dyDescent="0.3">
      <c r="B25" s="27" t="s">
        <v>126</v>
      </c>
      <c r="C25" s="31"/>
      <c r="D25" s="31">
        <v>9</v>
      </c>
      <c r="E25" s="31"/>
      <c r="F25" s="31">
        <v>10</v>
      </c>
      <c r="G25" s="31">
        <v>5</v>
      </c>
      <c r="H25" s="31"/>
      <c r="I25" s="33">
        <v>24</v>
      </c>
      <c r="J25" s="31">
        <v>9</v>
      </c>
      <c r="K25" s="31">
        <v>38</v>
      </c>
      <c r="L25" s="31">
        <v>14</v>
      </c>
      <c r="M25" s="31">
        <v>31</v>
      </c>
      <c r="N25" s="31"/>
      <c r="O25" s="31">
        <v>23</v>
      </c>
      <c r="P25" s="31"/>
      <c r="Q25" s="33">
        <v>115</v>
      </c>
      <c r="R25" s="31">
        <v>2</v>
      </c>
      <c r="S25" s="31">
        <v>12</v>
      </c>
      <c r="T25" s="31">
        <v>1</v>
      </c>
      <c r="U25" s="31">
        <v>27</v>
      </c>
      <c r="V25" s="31"/>
      <c r="W25" s="31">
        <v>7</v>
      </c>
      <c r="X25" s="31"/>
      <c r="Y25" s="33">
        <v>49</v>
      </c>
      <c r="Z25" s="31"/>
      <c r="AA25" s="31"/>
      <c r="AB25" s="31"/>
      <c r="AC25" s="31">
        <v>35</v>
      </c>
      <c r="AD25" s="33">
        <v>35</v>
      </c>
      <c r="AE25" s="31">
        <v>223</v>
      </c>
      <c r="AF25" s="44">
        <f>AE25/AE$5</f>
        <v>1.5295973660744908E-2</v>
      </c>
      <c r="AH25" s="27" t="s">
        <v>126</v>
      </c>
      <c r="AI25" s="31"/>
      <c r="AJ25" s="31">
        <v>106924717.70999998</v>
      </c>
      <c r="AK25" s="31"/>
      <c r="AL25" s="31">
        <v>12726659.25</v>
      </c>
      <c r="AM25" s="31">
        <v>45196800.11999999</v>
      </c>
      <c r="AN25" s="31"/>
      <c r="AO25" s="33">
        <v>164848177.07999998</v>
      </c>
      <c r="AP25" s="31">
        <v>25351651.570779998</v>
      </c>
      <c r="AQ25" s="31">
        <v>193673753.26894999</v>
      </c>
      <c r="AR25" s="31">
        <v>15109094.25</v>
      </c>
      <c r="AS25" s="31">
        <v>231169978.99349999</v>
      </c>
      <c r="AT25" s="31"/>
      <c r="AU25" s="31">
        <v>36893839.406399995</v>
      </c>
      <c r="AV25" s="31"/>
      <c r="AW25" s="33">
        <v>502198317.48962998</v>
      </c>
      <c r="AX25" s="31">
        <v>64389899.699999996</v>
      </c>
      <c r="AY25" s="31">
        <v>27952686.5625</v>
      </c>
      <c r="AZ25" s="31">
        <v>3215306.8800000004</v>
      </c>
      <c r="BA25" s="31">
        <v>28470348.920699995</v>
      </c>
      <c r="BB25" s="31"/>
      <c r="BC25" s="31">
        <v>52347549.492000006</v>
      </c>
      <c r="BD25" s="31"/>
      <c r="BE25" s="33">
        <v>176375791.55519998</v>
      </c>
      <c r="BF25" s="31"/>
      <c r="BG25" s="31"/>
      <c r="BH25" s="31"/>
      <c r="BI25" s="31">
        <v>9767906.2530000005</v>
      </c>
      <c r="BJ25" s="33">
        <v>9767906.2530000005</v>
      </c>
      <c r="BK25" s="31">
        <v>853190192.37782991</v>
      </c>
      <c r="BL25" s="44">
        <f>BK25/BK$5</f>
        <v>0.65417106081073584</v>
      </c>
      <c r="BN25" s="27" t="s">
        <v>128</v>
      </c>
      <c r="BO25" s="31">
        <v>4409.9998831800003</v>
      </c>
      <c r="BP25" s="31">
        <v>1453446.8614956501</v>
      </c>
      <c r="BQ25" s="31"/>
      <c r="BR25" s="31"/>
      <c r="BS25" s="31">
        <v>8909.9997639699995</v>
      </c>
      <c r="BT25" s="31"/>
      <c r="BU25" s="33">
        <v>1466766.8611428002</v>
      </c>
      <c r="BV25" s="31">
        <v>433062.88852675998</v>
      </c>
      <c r="BW25" s="31"/>
      <c r="BX25" s="31"/>
      <c r="BY25" s="31">
        <v>518826.58625555952</v>
      </c>
      <c r="BZ25" s="31">
        <v>32597.999136400002</v>
      </c>
      <c r="CA25" s="31">
        <v>137029.26994179</v>
      </c>
      <c r="CB25" s="31"/>
      <c r="CC25" s="33">
        <v>1121516.7438605095</v>
      </c>
      <c r="CD25" s="31">
        <v>165363.29561979999</v>
      </c>
      <c r="CE25" s="31">
        <v>135898.19639989</v>
      </c>
      <c r="CF25" s="31"/>
      <c r="CG25" s="31">
        <v>2092889.6445566197</v>
      </c>
      <c r="CH25" s="31">
        <v>5955.2998422399996</v>
      </c>
      <c r="CI25" s="31">
        <v>79694.997888800004</v>
      </c>
      <c r="CJ25" s="31"/>
      <c r="CK25" s="33">
        <v>2479801.4343073498</v>
      </c>
      <c r="CL25" s="31">
        <v>451856.33633109991</v>
      </c>
      <c r="CM25" s="31">
        <v>592838.05468531395</v>
      </c>
      <c r="CN25" s="31"/>
      <c r="CO25" s="31"/>
      <c r="CP25" s="33">
        <v>1044694.3910164139</v>
      </c>
      <c r="CQ25" s="31">
        <v>6112779.4303270746</v>
      </c>
      <c r="CR25" s="44">
        <f>CQ25/CQ$25</f>
        <v>1</v>
      </c>
      <c r="CT25" s="27" t="s">
        <v>128</v>
      </c>
      <c r="CU25" s="31">
        <v>4409.9998831800003</v>
      </c>
      <c r="CV25" s="31">
        <v>6581.6998256500001</v>
      </c>
      <c r="CW25" s="31"/>
      <c r="CX25" s="31"/>
      <c r="CY25" s="31">
        <v>8909.9997639699995</v>
      </c>
      <c r="CZ25" s="31"/>
      <c r="DA25" s="33">
        <v>19901.699472799999</v>
      </c>
      <c r="DB25" s="31">
        <v>8.9999997599999997</v>
      </c>
      <c r="DC25" s="31"/>
      <c r="DD25" s="31"/>
      <c r="DE25" s="31">
        <v>324366.29140695959</v>
      </c>
      <c r="DF25" s="31"/>
      <c r="DG25" s="31">
        <v>102709.57085099</v>
      </c>
      <c r="DH25" s="31"/>
      <c r="DI25" s="33">
        <v>427084.86225770961</v>
      </c>
      <c r="DJ25" s="31">
        <v>16237.7995698</v>
      </c>
      <c r="DK25" s="31">
        <v>53437.498584390007</v>
      </c>
      <c r="DL25" s="31"/>
      <c r="DM25" s="31">
        <v>234003.59380102</v>
      </c>
      <c r="DN25" s="31">
        <v>5955.2998422399996</v>
      </c>
      <c r="DO25" s="31">
        <v>14900.399605299999</v>
      </c>
      <c r="DP25" s="31"/>
      <c r="DQ25" s="33">
        <v>324534.59140275</v>
      </c>
      <c r="DR25" s="31">
        <v>429083.6017780999</v>
      </c>
      <c r="DS25" s="31">
        <v>256330.76359938981</v>
      </c>
      <c r="DT25" s="31"/>
      <c r="DU25" s="31"/>
      <c r="DV25" s="33">
        <v>685414.36537748971</v>
      </c>
      <c r="DW25" s="31">
        <v>1456935.5185107491</v>
      </c>
      <c r="DX25" s="44">
        <f>DW25/CQ$25</f>
        <v>0.2383425633325679</v>
      </c>
      <c r="DZ25" s="27" t="s">
        <v>128</v>
      </c>
      <c r="EA25" s="35">
        <f t="shared" si="2"/>
        <v>2450</v>
      </c>
      <c r="EB25" s="35">
        <f t="shared" si="2"/>
        <v>3656.5</v>
      </c>
      <c r="EC25" s="35" t="str">
        <f t="shared" si="2"/>
        <v/>
      </c>
      <c r="ED25" s="35" t="str">
        <f t="shared" si="2"/>
        <v/>
      </c>
      <c r="EE25" s="35">
        <f t="shared" si="2"/>
        <v>9900</v>
      </c>
      <c r="EF25" s="35" t="str">
        <f t="shared" si="2"/>
        <v/>
      </c>
      <c r="EG25" s="36">
        <f t="shared" si="2"/>
        <v>4422.6000000000004</v>
      </c>
      <c r="EH25" s="35">
        <f t="shared" si="2"/>
        <v>10</v>
      </c>
      <c r="EI25" s="35" t="str">
        <f t="shared" si="2"/>
        <v/>
      </c>
      <c r="EJ25" s="35" t="str">
        <f t="shared" si="2"/>
        <v/>
      </c>
      <c r="EK25" s="35">
        <f t="shared" si="2"/>
        <v>2869.0059850467296</v>
      </c>
      <c r="EL25" s="35" t="str">
        <f t="shared" si="2"/>
        <v/>
      </c>
      <c r="EM25" s="35">
        <f t="shared" si="2"/>
        <v>1734.9045161290321</v>
      </c>
      <c r="EN25" s="35" t="str">
        <f t="shared" si="2"/>
        <v/>
      </c>
      <c r="EO25" s="36">
        <f t="shared" si="2"/>
        <v>2438.5748258823537</v>
      </c>
      <c r="EP25" s="35">
        <f t="shared" si="2"/>
        <v>10815.76</v>
      </c>
      <c r="EQ25" s="35">
        <f t="shared" si="2"/>
        <v>14156.9125</v>
      </c>
      <c r="ER25" s="35" t="str">
        <f t="shared" si="2"/>
        <v/>
      </c>
      <c r="ES25" s="35">
        <f t="shared" si="2"/>
        <v>11037.90380952381</v>
      </c>
      <c r="ET25" s="35">
        <f t="shared" si="2"/>
        <v>6617</v>
      </c>
      <c r="EU25" s="35">
        <f t="shared" si="2"/>
        <v>16556</v>
      </c>
      <c r="EV25" s="35" t="str">
        <f t="shared" si="2"/>
        <v/>
      </c>
      <c r="EW25" s="36">
        <f t="shared" si="2"/>
        <v>11514.728214285715</v>
      </c>
      <c r="EX25" s="35">
        <f t="shared" si="2"/>
        <v>581.06076345514725</v>
      </c>
      <c r="EY25" s="35">
        <f t="shared" si="2"/>
        <v>1558.6102646298089</v>
      </c>
      <c r="EZ25" s="35" t="str">
        <f t="shared" si="2"/>
        <v/>
      </c>
      <c r="FA25" s="35" t="str">
        <f t="shared" si="2"/>
        <v/>
      </c>
      <c r="FB25" s="36">
        <f t="shared" si="2"/>
        <v>994.85036344600917</v>
      </c>
      <c r="FC25" s="35">
        <f t="shared" si="2"/>
        <v>1069.0352484820226</v>
      </c>
      <c r="FD25" s="127"/>
    </row>
    <row r="26" spans="2:168" s="21" customFormat="1" x14ac:dyDescent="0.3">
      <c r="B26" s="27" t="s">
        <v>127</v>
      </c>
      <c r="C26" s="31"/>
      <c r="D26" s="31"/>
      <c r="E26" s="31"/>
      <c r="F26" s="31">
        <v>12</v>
      </c>
      <c r="G26" s="31"/>
      <c r="H26" s="31"/>
      <c r="I26" s="33">
        <v>12</v>
      </c>
      <c r="J26" s="31">
        <v>6</v>
      </c>
      <c r="K26" s="31"/>
      <c r="L26" s="31"/>
      <c r="M26" s="31">
        <v>32</v>
      </c>
      <c r="N26" s="31"/>
      <c r="O26" s="31"/>
      <c r="P26" s="31">
        <v>90</v>
      </c>
      <c r="Q26" s="33">
        <v>128</v>
      </c>
      <c r="R26" s="31">
        <v>17</v>
      </c>
      <c r="S26" s="31"/>
      <c r="T26" s="31"/>
      <c r="U26" s="31">
        <v>36</v>
      </c>
      <c r="V26" s="31"/>
      <c r="W26" s="31"/>
      <c r="X26" s="31">
        <v>21</v>
      </c>
      <c r="Y26" s="33">
        <v>74</v>
      </c>
      <c r="Z26" s="31"/>
      <c r="AA26" s="31"/>
      <c r="AB26" s="31"/>
      <c r="AC26" s="31">
        <v>27</v>
      </c>
      <c r="AD26" s="33">
        <v>27</v>
      </c>
      <c r="AE26" s="31">
        <v>241</v>
      </c>
      <c r="AF26" s="44">
        <f>AE26/AE$6</f>
        <v>3.5889798957557707E-2</v>
      </c>
      <c r="AH26" s="27" t="s">
        <v>127</v>
      </c>
      <c r="AI26" s="31"/>
      <c r="AJ26" s="31"/>
      <c r="AK26" s="31"/>
      <c r="AL26" s="31">
        <v>24074047.009800002</v>
      </c>
      <c r="AM26" s="31"/>
      <c r="AN26" s="31"/>
      <c r="AO26" s="33">
        <v>24074047.009800002</v>
      </c>
      <c r="AP26" s="31">
        <v>12903061.1339604</v>
      </c>
      <c r="AQ26" s="31"/>
      <c r="AR26" s="31"/>
      <c r="AS26" s="31">
        <v>69612372.21419999</v>
      </c>
      <c r="AT26" s="31"/>
      <c r="AU26" s="31"/>
      <c r="AV26" s="31">
        <v>415764433.37903988</v>
      </c>
      <c r="AW26" s="33">
        <v>498279866.72720027</v>
      </c>
      <c r="AX26" s="31">
        <v>96529573.571322605</v>
      </c>
      <c r="AY26" s="31"/>
      <c r="AZ26" s="31"/>
      <c r="BA26" s="31">
        <v>257694733.26839992</v>
      </c>
      <c r="BB26" s="31"/>
      <c r="BC26" s="31"/>
      <c r="BD26" s="31">
        <v>108777448.32525001</v>
      </c>
      <c r="BE26" s="33">
        <v>463001755.16497254</v>
      </c>
      <c r="BF26" s="31"/>
      <c r="BG26" s="31"/>
      <c r="BH26" s="31"/>
      <c r="BI26" s="31">
        <v>11532662.845200002</v>
      </c>
      <c r="BJ26" s="33">
        <v>11532662.845200002</v>
      </c>
      <c r="BK26" s="31">
        <v>996888331.74717283</v>
      </c>
      <c r="BL26" s="44">
        <f>BK26/BK$6</f>
        <v>0.59015538638929743</v>
      </c>
      <c r="BN26" s="27" t="s">
        <v>129</v>
      </c>
      <c r="BO26" s="31"/>
      <c r="BP26" s="31"/>
      <c r="BQ26" s="31"/>
      <c r="BR26" s="31"/>
      <c r="BS26" s="31"/>
      <c r="BT26" s="31"/>
      <c r="BU26" s="33"/>
      <c r="BV26" s="31"/>
      <c r="BW26" s="31">
        <v>380165.38992867997</v>
      </c>
      <c r="BX26" s="31"/>
      <c r="BY26" s="31">
        <v>210909.48623747996</v>
      </c>
      <c r="BZ26" s="31">
        <v>230920.193883</v>
      </c>
      <c r="CA26" s="31">
        <v>19359.35939926</v>
      </c>
      <c r="CB26" s="31"/>
      <c r="CC26" s="33">
        <v>841354.42944841995</v>
      </c>
      <c r="CD26" s="31"/>
      <c r="CE26" s="31"/>
      <c r="CF26" s="31"/>
      <c r="CG26" s="31">
        <v>0</v>
      </c>
      <c r="CH26" s="31"/>
      <c r="CI26" s="31"/>
      <c r="CJ26" s="31"/>
      <c r="CK26" s="33">
        <v>0</v>
      </c>
      <c r="CL26" s="31">
        <v>62291.11336912994</v>
      </c>
      <c r="CM26" s="31">
        <v>37917.896498560003</v>
      </c>
      <c r="CN26" s="31"/>
      <c r="CO26" s="31"/>
      <c r="CP26" s="33">
        <v>100209.00986768995</v>
      </c>
      <c r="CQ26" s="31">
        <v>941563.43931610987</v>
      </c>
      <c r="CR26" s="44">
        <f>CQ26/CQ$26</f>
        <v>1</v>
      </c>
      <c r="CT26" s="27" t="s">
        <v>129</v>
      </c>
      <c r="CU26" s="31"/>
      <c r="CV26" s="31"/>
      <c r="CW26" s="31"/>
      <c r="CX26" s="31"/>
      <c r="CY26" s="31"/>
      <c r="CZ26" s="31"/>
      <c r="DA26" s="33"/>
      <c r="DB26" s="31"/>
      <c r="DC26" s="31">
        <v>18151.199519180002</v>
      </c>
      <c r="DD26" s="31"/>
      <c r="DE26" s="31">
        <v>11889.791509180001</v>
      </c>
      <c r="DF26" s="31">
        <v>0</v>
      </c>
      <c r="DG26" s="31">
        <v>19359.35939926</v>
      </c>
      <c r="DH26" s="31"/>
      <c r="DI26" s="33">
        <v>49400.350427620004</v>
      </c>
      <c r="DJ26" s="31"/>
      <c r="DK26" s="31"/>
      <c r="DL26" s="31"/>
      <c r="DM26" s="31"/>
      <c r="DN26" s="31"/>
      <c r="DO26" s="31"/>
      <c r="DP26" s="31"/>
      <c r="DQ26" s="33"/>
      <c r="DR26" s="31">
        <v>60116.389384989932</v>
      </c>
      <c r="DS26" s="31">
        <v>36017.996548890005</v>
      </c>
      <c r="DT26" s="31"/>
      <c r="DU26" s="31"/>
      <c r="DV26" s="33">
        <v>96134.385933879938</v>
      </c>
      <c r="DW26" s="31">
        <v>145534.73636149993</v>
      </c>
      <c r="DX26" s="44">
        <f>DW26/CQ$26</f>
        <v>0.15456710645775165</v>
      </c>
      <c r="DZ26" s="27" t="s">
        <v>129</v>
      </c>
      <c r="EA26" s="35" t="str">
        <f t="shared" si="2"/>
        <v/>
      </c>
      <c r="EB26" s="35" t="str">
        <f t="shared" si="2"/>
        <v/>
      </c>
      <c r="EC26" s="35" t="str">
        <f t="shared" si="2"/>
        <v/>
      </c>
      <c r="ED26" s="35" t="str">
        <f t="shared" si="2"/>
        <v/>
      </c>
      <c r="EE26" s="35" t="str">
        <f t="shared" si="2"/>
        <v/>
      </c>
      <c r="EF26" s="35" t="str">
        <f t="shared" si="2"/>
        <v/>
      </c>
      <c r="EG26" s="36" t="str">
        <f t="shared" si="2"/>
        <v/>
      </c>
      <c r="EH26" s="35" t="str">
        <f t="shared" si="2"/>
        <v/>
      </c>
      <c r="EI26" s="35">
        <f t="shared" si="2"/>
        <v>4799.5209324324323</v>
      </c>
      <c r="EJ26" s="35" t="str">
        <f t="shared" si="2"/>
        <v/>
      </c>
      <c r="EK26" s="35">
        <f t="shared" si="2"/>
        <v>7102.706000000001</v>
      </c>
      <c r="EL26" s="35">
        <f t="shared" si="2"/>
        <v>1288.04</v>
      </c>
      <c r="EM26" s="35">
        <f t="shared" si="2"/>
        <v>8884.9534444444434</v>
      </c>
      <c r="EN26" s="35" t="str">
        <f t="shared" si="2"/>
        <v/>
      </c>
      <c r="EO26" s="36">
        <f t="shared" si="2"/>
        <v>5562.2239423076917</v>
      </c>
      <c r="EP26" s="35" t="str">
        <f t="shared" si="2"/>
        <v/>
      </c>
      <c r="EQ26" s="35" t="str">
        <f t="shared" si="2"/>
        <v/>
      </c>
      <c r="ER26" s="35" t="str">
        <f t="shared" si="2"/>
        <v/>
      </c>
      <c r="ES26" s="35" t="str">
        <f t="shared" si="2"/>
        <v/>
      </c>
      <c r="ET26" s="35" t="str">
        <f t="shared" si="2"/>
        <v/>
      </c>
      <c r="EU26" s="35" t="str">
        <f t="shared" si="2"/>
        <v/>
      </c>
      <c r="EV26" s="35" t="str">
        <f t="shared" si="2"/>
        <v/>
      </c>
      <c r="EW26" s="36" t="str">
        <f t="shared" si="2"/>
        <v/>
      </c>
      <c r="EX26" s="35">
        <f t="shared" si="2"/>
        <v>888.87427466150871</v>
      </c>
      <c r="EY26" s="35">
        <f t="shared" si="2"/>
        <v>2204.9414824447335</v>
      </c>
      <c r="EZ26" s="35" t="str">
        <f t="shared" si="2"/>
        <v/>
      </c>
      <c r="FA26" s="35" t="str">
        <f t="shared" si="2"/>
        <v/>
      </c>
      <c r="FB26" s="36">
        <f t="shared" si="2"/>
        <v>1675.8538102643856</v>
      </c>
      <c r="FC26" s="35">
        <f t="shared" si="2"/>
        <v>1966.632582733813</v>
      </c>
      <c r="FD26" s="127"/>
    </row>
    <row r="27" spans="2:168" s="21" customFormat="1" x14ac:dyDescent="0.3">
      <c r="B27" s="27" t="s">
        <v>128</v>
      </c>
      <c r="C27" s="31"/>
      <c r="D27" s="31">
        <v>4</v>
      </c>
      <c r="E27" s="31"/>
      <c r="F27" s="31"/>
      <c r="G27" s="31"/>
      <c r="H27" s="31"/>
      <c r="I27" s="33">
        <v>4</v>
      </c>
      <c r="J27" s="31">
        <v>3</v>
      </c>
      <c r="K27" s="31"/>
      <c r="L27" s="31"/>
      <c r="M27" s="31">
        <v>5</v>
      </c>
      <c r="N27" s="31">
        <v>1</v>
      </c>
      <c r="O27" s="31">
        <v>1</v>
      </c>
      <c r="P27" s="31"/>
      <c r="Q27" s="33">
        <v>10</v>
      </c>
      <c r="R27" s="31">
        <v>1</v>
      </c>
      <c r="S27" s="31">
        <v>2</v>
      </c>
      <c r="T27" s="31"/>
      <c r="U27" s="31">
        <v>11</v>
      </c>
      <c r="V27" s="31"/>
      <c r="W27" s="31">
        <v>1</v>
      </c>
      <c r="X27" s="31"/>
      <c r="Y27" s="33">
        <v>15</v>
      </c>
      <c r="Z27" s="31">
        <v>25</v>
      </c>
      <c r="AA27" s="31">
        <v>10</v>
      </c>
      <c r="AB27" s="31"/>
      <c r="AC27" s="31"/>
      <c r="AD27" s="33">
        <v>35</v>
      </c>
      <c r="AE27" s="31">
        <v>64</v>
      </c>
      <c r="AF27" s="44">
        <f>AE27/AE$7</f>
        <v>8.449960390810668E-3</v>
      </c>
      <c r="AH27" s="27" t="s">
        <v>128</v>
      </c>
      <c r="AI27" s="31"/>
      <c r="AJ27" s="31">
        <v>0</v>
      </c>
      <c r="AK27" s="31"/>
      <c r="AL27" s="31"/>
      <c r="AM27" s="31"/>
      <c r="AN27" s="31"/>
      <c r="AO27" s="33">
        <v>0</v>
      </c>
      <c r="AP27" s="31">
        <v>0</v>
      </c>
      <c r="AQ27" s="31"/>
      <c r="AR27" s="31"/>
      <c r="AS27" s="31">
        <v>0</v>
      </c>
      <c r="AT27" s="31">
        <v>0</v>
      </c>
      <c r="AU27" s="31">
        <v>0</v>
      </c>
      <c r="AV27" s="31"/>
      <c r="AW27" s="33">
        <v>0</v>
      </c>
      <c r="AX27" s="31">
        <v>0</v>
      </c>
      <c r="AY27" s="31">
        <v>0</v>
      </c>
      <c r="AZ27" s="31"/>
      <c r="BA27" s="31">
        <v>0</v>
      </c>
      <c r="BB27" s="31"/>
      <c r="BC27" s="31">
        <v>0</v>
      </c>
      <c r="BD27" s="31"/>
      <c r="BE27" s="33">
        <v>0</v>
      </c>
      <c r="BF27" s="31">
        <v>20301179.731250003</v>
      </c>
      <c r="BG27" s="31">
        <v>16643123.44921875</v>
      </c>
      <c r="BH27" s="31"/>
      <c r="BI27" s="31"/>
      <c r="BJ27" s="33">
        <v>36944303.180468753</v>
      </c>
      <c r="BK27" s="31">
        <v>36944303.180468753</v>
      </c>
      <c r="BL27" s="44">
        <f>BK27/BK$7</f>
        <v>0.57285797991295684</v>
      </c>
      <c r="BN27" s="26" t="s">
        <v>5</v>
      </c>
      <c r="BO27" s="30">
        <v>3008.8878831800002</v>
      </c>
      <c r="BP27" s="30">
        <v>1453446.8614956501</v>
      </c>
      <c r="BQ27" s="30">
        <v>0</v>
      </c>
      <c r="BR27" s="30">
        <v>655135.34399999992</v>
      </c>
      <c r="BS27" s="30">
        <v>65484.422763969997</v>
      </c>
      <c r="BT27" s="30">
        <v>-29.07</v>
      </c>
      <c r="BU27" s="30">
        <v>2177046.4461428002</v>
      </c>
      <c r="BV27" s="30">
        <v>461114.76652675983</v>
      </c>
      <c r="BW27" s="30">
        <v>864679.48992868001</v>
      </c>
      <c r="BX27" s="30">
        <v>516799.08899999986</v>
      </c>
      <c r="BY27" s="30">
        <v>1403822.0734930392</v>
      </c>
      <c r="BZ27" s="30">
        <v>263518.1930194</v>
      </c>
      <c r="CA27" s="30">
        <v>180974.21934105005</v>
      </c>
      <c r="CB27" s="30">
        <v>331774.67444000015</v>
      </c>
      <c r="CC27" s="30">
        <v>4022682.5057489295</v>
      </c>
      <c r="CD27" s="30">
        <v>155775.66861979998</v>
      </c>
      <c r="CE27" s="30">
        <v>1319463.08639989</v>
      </c>
      <c r="CF27" s="30">
        <v>0</v>
      </c>
      <c r="CG27" s="30">
        <v>3742215.8835566193</v>
      </c>
      <c r="CH27" s="30">
        <v>5955.2998422399996</v>
      </c>
      <c r="CI27" s="30">
        <v>97349.820888800008</v>
      </c>
      <c r="CJ27" s="30">
        <v>-1059.2280000000001</v>
      </c>
      <c r="CK27" s="30">
        <v>5319700.531307349</v>
      </c>
      <c r="CL27" s="30">
        <v>1090348.2427002282</v>
      </c>
      <c r="CM27" s="30">
        <v>630755.95118387393</v>
      </c>
      <c r="CN27" s="30">
        <v>347448.22999999911</v>
      </c>
      <c r="CO27" s="30">
        <v>522954.56283272052</v>
      </c>
      <c r="CP27" s="30">
        <v>2591506.9867168223</v>
      </c>
      <c r="CQ27" s="30">
        <v>14110936.469915904</v>
      </c>
      <c r="CR27" s="45">
        <f>CQ27/CQ$27</f>
        <v>1</v>
      </c>
      <c r="CT27" s="26" t="s">
        <v>5</v>
      </c>
      <c r="CU27" s="30">
        <v>3008.8878831800002</v>
      </c>
      <c r="CV27" s="30">
        <v>6581.6998256500001</v>
      </c>
      <c r="CW27" s="30">
        <v>0</v>
      </c>
      <c r="CX27" s="30">
        <v>54731.510999999999</v>
      </c>
      <c r="CY27" s="30">
        <v>11517.72276397</v>
      </c>
      <c r="CZ27" s="30">
        <v>-29.07</v>
      </c>
      <c r="DA27" s="30">
        <v>75810.751472799995</v>
      </c>
      <c r="DB27" s="30">
        <v>-60474.822000240179</v>
      </c>
      <c r="DC27" s="30">
        <v>25012.79951918</v>
      </c>
      <c r="DD27" s="30">
        <v>289621.07999999996</v>
      </c>
      <c r="DE27" s="30">
        <v>646391.66391613951</v>
      </c>
      <c r="DF27" s="30">
        <v>0</v>
      </c>
      <c r="DG27" s="30">
        <v>86614.620250250009</v>
      </c>
      <c r="DH27" s="30">
        <v>41218.008440000085</v>
      </c>
      <c r="DI27" s="30">
        <v>1028383.3501253295</v>
      </c>
      <c r="DJ27" s="30">
        <v>10402.452569800003</v>
      </c>
      <c r="DK27" s="30">
        <v>53339.398584390008</v>
      </c>
      <c r="DL27" s="30">
        <v>0</v>
      </c>
      <c r="DM27" s="30">
        <v>706586.22280102002</v>
      </c>
      <c r="DN27" s="30">
        <v>5955.2998422399996</v>
      </c>
      <c r="DO27" s="30">
        <v>19703.222605299998</v>
      </c>
      <c r="DP27" s="30">
        <v>-1059.2280000000001</v>
      </c>
      <c r="DQ27" s="30">
        <v>794927.36840275</v>
      </c>
      <c r="DR27" s="30">
        <v>1065400.7841630883</v>
      </c>
      <c r="DS27" s="30">
        <v>292348.76014827983</v>
      </c>
      <c r="DT27" s="30">
        <v>347448.22999999911</v>
      </c>
      <c r="DU27" s="30">
        <v>322643.67783272028</v>
      </c>
      <c r="DV27" s="30">
        <v>2027841.4521440878</v>
      </c>
      <c r="DW27" s="30">
        <v>3926962.9221449667</v>
      </c>
      <c r="DX27" s="45">
        <f>DW27/CQ$27</f>
        <v>0.27829215520296152</v>
      </c>
      <c r="DZ27" s="26" t="s">
        <v>5</v>
      </c>
      <c r="EA27" s="37">
        <f t="shared" si="2"/>
        <v>1320.426920475938</v>
      </c>
      <c r="EB27" s="37">
        <f t="shared" si="2"/>
        <v>5980.145611073397</v>
      </c>
      <c r="EC27" s="37">
        <f t="shared" si="2"/>
        <v>10472.799669399999</v>
      </c>
      <c r="ED27" s="37">
        <f t="shared" si="2"/>
        <v>7369.0296608751096</v>
      </c>
      <c r="EE27" s="37">
        <f t="shared" si="2"/>
        <v>4070.9674543155384</v>
      </c>
      <c r="EF27" s="37">
        <f t="shared" si="2"/>
        <v>3840.6586776620829</v>
      </c>
      <c r="EG27" s="37">
        <f t="shared" si="2"/>
        <v>5237.5270088353918</v>
      </c>
      <c r="EH27" s="37">
        <f t="shared" si="2"/>
        <v>1099.7675065795163</v>
      </c>
      <c r="EI27" s="37">
        <f t="shared" si="2"/>
        <v>5203.6676570661721</v>
      </c>
      <c r="EJ27" s="37">
        <f t="shared" si="2"/>
        <v>6570.874887957465</v>
      </c>
      <c r="EK27" s="37">
        <f t="shared" si="2"/>
        <v>4936.4583364601949</v>
      </c>
      <c r="EL27" s="37">
        <f t="shared" si="2"/>
        <v>1288.04</v>
      </c>
      <c r="EM27" s="37">
        <f t="shared" si="2"/>
        <v>1039.7005705848067</v>
      </c>
      <c r="EN27" s="37">
        <f t="shared" si="2"/>
        <v>2631.5351938359472</v>
      </c>
      <c r="EO27" s="37">
        <f t="shared" si="2"/>
        <v>1964.6755612741847</v>
      </c>
      <c r="EP27" s="37">
        <f t="shared" si="2"/>
        <v>2081.6426023491954</v>
      </c>
      <c r="EQ27" s="37">
        <f t="shared" si="2"/>
        <v>9009.8295471180882</v>
      </c>
      <c r="ER27" s="37">
        <f t="shared" si="2"/>
        <v>8275.3601367600004</v>
      </c>
      <c r="ES27" s="37">
        <f t="shared" si="2"/>
        <v>10347.863748552005</v>
      </c>
      <c r="ET27" s="37">
        <f t="shared" si="2"/>
        <v>6617</v>
      </c>
      <c r="EU27" s="37">
        <f t="shared" si="2"/>
        <v>2531.2449239877847</v>
      </c>
      <c r="EV27" s="37">
        <f t="shared" si="2"/>
        <v>8092.3542997788281</v>
      </c>
      <c r="EW27" s="37">
        <f t="shared" si="2"/>
        <v>5955.0409127818912</v>
      </c>
      <c r="EX27" s="37">
        <f t="shared" si="2"/>
        <v>835.81655293118718</v>
      </c>
      <c r="EY27" s="37">
        <f t="shared" si="2"/>
        <v>1687.3074957276019</v>
      </c>
      <c r="EZ27" s="37">
        <f t="shared" si="2"/>
        <v>883.66511721575455</v>
      </c>
      <c r="FA27" s="37">
        <f t="shared" si="2"/>
        <v>1527.6746926636956</v>
      </c>
      <c r="FB27" s="37">
        <f t="shared" si="2"/>
        <v>1122.7511491516721</v>
      </c>
      <c r="FC27" s="37">
        <f t="shared" si="2"/>
        <v>1460.8578166811203</v>
      </c>
      <c r="FD27" s="127"/>
    </row>
    <row r="28" spans="2:168" s="21" customFormat="1" x14ac:dyDescent="0.3">
      <c r="B28" s="27" t="s">
        <v>129</v>
      </c>
      <c r="C28" s="31"/>
      <c r="D28" s="31"/>
      <c r="E28" s="31"/>
      <c r="F28" s="31"/>
      <c r="G28" s="31"/>
      <c r="H28" s="31"/>
      <c r="I28" s="33"/>
      <c r="J28" s="31"/>
      <c r="K28" s="31">
        <v>24</v>
      </c>
      <c r="L28" s="31"/>
      <c r="M28" s="31">
        <v>4</v>
      </c>
      <c r="N28" s="31">
        <v>1</v>
      </c>
      <c r="O28" s="31">
        <v>2</v>
      </c>
      <c r="P28" s="31"/>
      <c r="Q28" s="33">
        <v>31</v>
      </c>
      <c r="R28" s="31"/>
      <c r="S28" s="31"/>
      <c r="T28" s="31"/>
      <c r="U28" s="31">
        <v>1</v>
      </c>
      <c r="V28" s="31"/>
      <c r="W28" s="31"/>
      <c r="X28" s="31"/>
      <c r="Y28" s="33">
        <v>1</v>
      </c>
      <c r="Z28" s="31">
        <v>5</v>
      </c>
      <c r="AA28" s="31">
        <v>2</v>
      </c>
      <c r="AB28" s="31"/>
      <c r="AC28" s="31"/>
      <c r="AD28" s="33">
        <v>7</v>
      </c>
      <c r="AE28" s="31">
        <v>39</v>
      </c>
      <c r="AF28" s="44">
        <f>AE28/AE$8</f>
        <v>2.729181245626312E-2</v>
      </c>
      <c r="AH28" s="27" t="s">
        <v>129</v>
      </c>
      <c r="AI28" s="31"/>
      <c r="AJ28" s="31"/>
      <c r="AK28" s="31"/>
      <c r="AL28" s="31"/>
      <c r="AM28" s="31"/>
      <c r="AN28" s="31"/>
      <c r="AO28" s="33"/>
      <c r="AP28" s="31"/>
      <c r="AQ28" s="31">
        <v>136407804.89999998</v>
      </c>
      <c r="AR28" s="31"/>
      <c r="AS28" s="31">
        <v>21105504</v>
      </c>
      <c r="AT28" s="31">
        <v>9014157.5999999996</v>
      </c>
      <c r="AU28" s="31">
        <v>5315511.5999999996</v>
      </c>
      <c r="AV28" s="31"/>
      <c r="AW28" s="33">
        <v>171842978.09999996</v>
      </c>
      <c r="AX28" s="31"/>
      <c r="AY28" s="31"/>
      <c r="AZ28" s="31"/>
      <c r="BA28" s="31">
        <v>4849291.8</v>
      </c>
      <c r="BB28" s="31"/>
      <c r="BC28" s="31"/>
      <c r="BD28" s="31"/>
      <c r="BE28" s="33">
        <v>4849291.8</v>
      </c>
      <c r="BF28" s="31">
        <v>7929050.078125</v>
      </c>
      <c r="BG28" s="31">
        <v>9255536.6312499996</v>
      </c>
      <c r="BH28" s="31"/>
      <c r="BI28" s="31"/>
      <c r="BJ28" s="33">
        <v>17184586.709375001</v>
      </c>
      <c r="BK28" s="31">
        <v>193876856.60937497</v>
      </c>
      <c r="BL28" s="44">
        <f>BK28/BK$8</f>
        <v>0.8463351232560582</v>
      </c>
      <c r="CR28" s="25"/>
    </row>
    <row r="29" spans="2:168" s="21" customFormat="1" x14ac:dyDescent="0.3">
      <c r="B29" s="26" t="s">
        <v>13</v>
      </c>
      <c r="C29" s="30"/>
      <c r="D29" s="30">
        <v>13</v>
      </c>
      <c r="E29" s="30"/>
      <c r="F29" s="30">
        <v>22</v>
      </c>
      <c r="G29" s="30">
        <v>5</v>
      </c>
      <c r="H29" s="30"/>
      <c r="I29" s="30">
        <v>40</v>
      </c>
      <c r="J29" s="30">
        <v>18</v>
      </c>
      <c r="K29" s="30">
        <v>62</v>
      </c>
      <c r="L29" s="30">
        <v>14</v>
      </c>
      <c r="M29" s="30">
        <v>72</v>
      </c>
      <c r="N29" s="30">
        <v>2</v>
      </c>
      <c r="O29" s="30">
        <v>26</v>
      </c>
      <c r="P29" s="30">
        <v>90</v>
      </c>
      <c r="Q29" s="30">
        <v>284</v>
      </c>
      <c r="R29" s="30">
        <v>20</v>
      </c>
      <c r="S29" s="30">
        <v>14</v>
      </c>
      <c r="T29" s="30">
        <v>1</v>
      </c>
      <c r="U29" s="30">
        <v>75</v>
      </c>
      <c r="V29" s="30"/>
      <c r="W29" s="30">
        <v>8</v>
      </c>
      <c r="X29" s="30">
        <v>21</v>
      </c>
      <c r="Y29" s="30">
        <v>139</v>
      </c>
      <c r="Z29" s="30">
        <v>30</v>
      </c>
      <c r="AA29" s="30">
        <v>12</v>
      </c>
      <c r="AB29" s="30"/>
      <c r="AC29" s="30">
        <v>62</v>
      </c>
      <c r="AD29" s="30">
        <v>104</v>
      </c>
      <c r="AE29" s="30">
        <v>567</v>
      </c>
      <c r="AF29" s="45">
        <f>AE29/AE$9</f>
        <v>1.8714724230121795E-2</v>
      </c>
      <c r="AH29" s="26" t="s">
        <v>13</v>
      </c>
      <c r="AI29" s="30"/>
      <c r="AJ29" s="30">
        <v>106924717.70999998</v>
      </c>
      <c r="AK29" s="30"/>
      <c r="AL29" s="30">
        <v>36800706.259800002</v>
      </c>
      <c r="AM29" s="30">
        <v>45196800.11999999</v>
      </c>
      <c r="AN29" s="30"/>
      <c r="AO29" s="30">
        <v>188922224.0898</v>
      </c>
      <c r="AP29" s="30">
        <v>38254712.704740398</v>
      </c>
      <c r="AQ29" s="30">
        <v>330081558.16894996</v>
      </c>
      <c r="AR29" s="30">
        <v>15109094.25</v>
      </c>
      <c r="AS29" s="30">
        <v>321887855.20770001</v>
      </c>
      <c r="AT29" s="30">
        <v>9014157.5999999996</v>
      </c>
      <c r="AU29" s="30">
        <v>42209351.006399997</v>
      </c>
      <c r="AV29" s="30">
        <v>415764433.37903988</v>
      </c>
      <c r="AW29" s="30">
        <v>1172321162.3168302</v>
      </c>
      <c r="AX29" s="30">
        <v>160919473.27132261</v>
      </c>
      <c r="AY29" s="30">
        <v>27952686.5625</v>
      </c>
      <c r="AZ29" s="30">
        <v>3215306.8800000004</v>
      </c>
      <c r="BA29" s="30">
        <v>291014373.98909992</v>
      </c>
      <c r="BB29" s="30"/>
      <c r="BC29" s="30">
        <v>52347549.492000006</v>
      </c>
      <c r="BD29" s="30">
        <v>108777448.32525001</v>
      </c>
      <c r="BE29" s="30">
        <v>644226838.52017248</v>
      </c>
      <c r="BF29" s="30">
        <v>28230229.809375003</v>
      </c>
      <c r="BG29" s="30">
        <v>25898660.080468751</v>
      </c>
      <c r="BH29" s="30"/>
      <c r="BI29" s="30">
        <v>21300569.098200001</v>
      </c>
      <c r="BJ29" s="30">
        <v>75429458.988043755</v>
      </c>
      <c r="BK29" s="30">
        <v>2080899683.9148467</v>
      </c>
      <c r="BL29" s="45">
        <f>BK29/BK$9</f>
        <v>0.63307020564385219</v>
      </c>
      <c r="CR29" s="25"/>
    </row>
    <row r="30" spans="2:168" s="21" customFormat="1" x14ac:dyDescent="0.3"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BL30" s="20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</row>
    <row r="31" spans="2:168" s="21" customFormat="1" x14ac:dyDescent="0.3">
      <c r="B31" s="29" t="s">
        <v>236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98" t="s">
        <v>272</v>
      </c>
      <c r="AH31" s="29" t="s">
        <v>278</v>
      </c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98" t="s">
        <v>272</v>
      </c>
      <c r="BN31" s="29" t="s">
        <v>284</v>
      </c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98" t="s">
        <v>272</v>
      </c>
      <c r="CS31" s="25"/>
      <c r="CT31" s="29" t="s">
        <v>302</v>
      </c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98" t="s">
        <v>272</v>
      </c>
      <c r="DZ31" s="29" t="s">
        <v>318</v>
      </c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98" t="s">
        <v>272</v>
      </c>
    </row>
    <row r="32" spans="2:168" s="21" customFormat="1" x14ac:dyDescent="0.3">
      <c r="B32" s="29"/>
      <c r="C32" s="141" t="s">
        <v>1</v>
      </c>
      <c r="D32" s="141"/>
      <c r="E32" s="141"/>
      <c r="F32" s="141"/>
      <c r="G32" s="141"/>
      <c r="H32" s="141"/>
      <c r="I32" s="141"/>
      <c r="J32" s="141" t="s">
        <v>2</v>
      </c>
      <c r="K32" s="141"/>
      <c r="L32" s="141"/>
      <c r="M32" s="141"/>
      <c r="N32" s="141"/>
      <c r="O32" s="141"/>
      <c r="P32" s="141"/>
      <c r="Q32" s="141"/>
      <c r="R32" s="141" t="s">
        <v>3</v>
      </c>
      <c r="S32" s="141"/>
      <c r="T32" s="141"/>
      <c r="U32" s="141"/>
      <c r="V32" s="141"/>
      <c r="W32" s="141"/>
      <c r="X32" s="141"/>
      <c r="Y32" s="141"/>
      <c r="Z32" s="141" t="s">
        <v>4</v>
      </c>
      <c r="AA32" s="141"/>
      <c r="AB32" s="141"/>
      <c r="AC32" s="141"/>
      <c r="AD32" s="141"/>
      <c r="AE32" s="41" t="s">
        <v>13</v>
      </c>
      <c r="AF32" s="42" t="s">
        <v>274</v>
      </c>
      <c r="AH32" s="29"/>
      <c r="AI32" s="141" t="s">
        <v>1</v>
      </c>
      <c r="AJ32" s="141"/>
      <c r="AK32" s="141"/>
      <c r="AL32" s="141"/>
      <c r="AM32" s="141"/>
      <c r="AN32" s="141"/>
      <c r="AO32" s="141"/>
      <c r="AP32" s="141" t="s">
        <v>2</v>
      </c>
      <c r="AQ32" s="141"/>
      <c r="AR32" s="141"/>
      <c r="AS32" s="141"/>
      <c r="AT32" s="141"/>
      <c r="AU32" s="141"/>
      <c r="AV32" s="141"/>
      <c r="AW32" s="141"/>
      <c r="AX32" s="141" t="s">
        <v>3</v>
      </c>
      <c r="AY32" s="141"/>
      <c r="AZ32" s="141"/>
      <c r="BA32" s="141"/>
      <c r="BB32" s="141"/>
      <c r="BC32" s="141"/>
      <c r="BD32" s="141"/>
      <c r="BE32" s="141"/>
      <c r="BF32" s="141" t="s">
        <v>4</v>
      </c>
      <c r="BG32" s="141"/>
      <c r="BH32" s="141"/>
      <c r="BI32" s="141"/>
      <c r="BJ32" s="141"/>
      <c r="BK32" s="29" t="s">
        <v>5</v>
      </c>
      <c r="BL32" s="42" t="s">
        <v>274</v>
      </c>
      <c r="BN32" s="29"/>
      <c r="BO32" s="141" t="s">
        <v>1</v>
      </c>
      <c r="BP32" s="141"/>
      <c r="BQ32" s="141"/>
      <c r="BR32" s="141"/>
      <c r="BS32" s="141"/>
      <c r="BT32" s="141"/>
      <c r="BU32" s="141"/>
      <c r="BV32" s="141" t="s">
        <v>2</v>
      </c>
      <c r="BW32" s="141"/>
      <c r="BX32" s="141"/>
      <c r="BY32" s="141"/>
      <c r="BZ32" s="141"/>
      <c r="CA32" s="141"/>
      <c r="CB32" s="141"/>
      <c r="CC32" s="141"/>
      <c r="CD32" s="141" t="s">
        <v>3</v>
      </c>
      <c r="CE32" s="141"/>
      <c r="CF32" s="141"/>
      <c r="CG32" s="141"/>
      <c r="CH32" s="141"/>
      <c r="CI32" s="141"/>
      <c r="CJ32" s="141"/>
      <c r="CK32" s="141"/>
      <c r="CL32" s="141" t="s">
        <v>4</v>
      </c>
      <c r="CM32" s="141"/>
      <c r="CN32" s="141"/>
      <c r="CO32" s="141"/>
      <c r="CP32" s="141"/>
      <c r="CQ32" s="29" t="s">
        <v>5</v>
      </c>
      <c r="CR32" s="42" t="s">
        <v>274</v>
      </c>
      <c r="CS32" s="25"/>
      <c r="CT32" s="29"/>
      <c r="CU32" s="141" t="s">
        <v>1</v>
      </c>
      <c r="CV32" s="141"/>
      <c r="CW32" s="141"/>
      <c r="CX32" s="141"/>
      <c r="CY32" s="141"/>
      <c r="CZ32" s="141"/>
      <c r="DA32" s="141"/>
      <c r="DB32" s="141" t="s">
        <v>2</v>
      </c>
      <c r="DC32" s="141"/>
      <c r="DD32" s="141"/>
      <c r="DE32" s="141"/>
      <c r="DF32" s="141"/>
      <c r="DG32" s="141"/>
      <c r="DH32" s="141"/>
      <c r="DI32" s="141"/>
      <c r="DJ32" s="141" t="s">
        <v>3</v>
      </c>
      <c r="DK32" s="141"/>
      <c r="DL32" s="141"/>
      <c r="DM32" s="141"/>
      <c r="DN32" s="141"/>
      <c r="DO32" s="141"/>
      <c r="DP32" s="141"/>
      <c r="DQ32" s="141"/>
      <c r="DR32" s="141" t="s">
        <v>4</v>
      </c>
      <c r="DS32" s="141"/>
      <c r="DT32" s="141"/>
      <c r="DU32" s="141"/>
      <c r="DV32" s="141"/>
      <c r="DW32" s="29" t="s">
        <v>5</v>
      </c>
      <c r="DX32" s="42" t="s">
        <v>274</v>
      </c>
      <c r="DZ32" s="29"/>
      <c r="EA32" s="29"/>
      <c r="EB32" s="29" t="s">
        <v>265</v>
      </c>
      <c r="EC32" s="29"/>
      <c r="ED32" s="29"/>
      <c r="EE32" s="29"/>
      <c r="EF32" s="29"/>
      <c r="EG32" s="94" t="s">
        <v>323</v>
      </c>
      <c r="EH32" s="29" t="s">
        <v>266</v>
      </c>
      <c r="EI32" s="29"/>
      <c r="EJ32" s="29"/>
      <c r="EK32" s="29"/>
      <c r="EL32" s="29"/>
      <c r="EM32" s="29"/>
      <c r="EN32" s="29"/>
      <c r="EO32" s="94" t="s">
        <v>324</v>
      </c>
      <c r="EP32" s="29" t="s">
        <v>267</v>
      </c>
      <c r="EQ32" s="29"/>
      <c r="ER32" s="29"/>
      <c r="ES32" s="29"/>
      <c r="ET32" s="29"/>
      <c r="EU32" s="29"/>
      <c r="EV32" s="29"/>
      <c r="EW32" s="94" t="s">
        <v>325</v>
      </c>
      <c r="EX32" s="29" t="s">
        <v>268</v>
      </c>
      <c r="EY32" s="29"/>
      <c r="EZ32" s="29"/>
      <c r="FA32" s="29"/>
      <c r="FB32" s="94" t="s">
        <v>326</v>
      </c>
      <c r="FC32" s="29" t="s">
        <v>5</v>
      </c>
      <c r="FD32" s="42" t="s">
        <v>274</v>
      </c>
    </row>
    <row r="33" spans="2:160" s="21" customFormat="1" x14ac:dyDescent="0.3">
      <c r="B33" s="34" t="s">
        <v>125</v>
      </c>
      <c r="C33" s="34" t="s">
        <v>7</v>
      </c>
      <c r="D33" s="34" t="s">
        <v>8</v>
      </c>
      <c r="E33" s="34" t="s">
        <v>9</v>
      </c>
      <c r="F33" s="34" t="s">
        <v>10</v>
      </c>
      <c r="G33" s="34" t="s">
        <v>11</v>
      </c>
      <c r="H33" s="34" t="s">
        <v>12</v>
      </c>
      <c r="I33" s="3" t="s">
        <v>13</v>
      </c>
      <c r="J33" s="34" t="s">
        <v>7</v>
      </c>
      <c r="K33" s="34" t="s">
        <v>8</v>
      </c>
      <c r="L33" s="34" t="s">
        <v>9</v>
      </c>
      <c r="M33" s="34" t="s">
        <v>10</v>
      </c>
      <c r="N33" s="34" t="s">
        <v>15</v>
      </c>
      <c r="O33" s="34" t="s">
        <v>11</v>
      </c>
      <c r="P33" s="34" t="s">
        <v>12</v>
      </c>
      <c r="Q33" s="3" t="s">
        <v>13</v>
      </c>
      <c r="R33" s="34" t="s">
        <v>7</v>
      </c>
      <c r="S33" s="34" t="s">
        <v>8</v>
      </c>
      <c r="T33" s="34" t="s">
        <v>9</v>
      </c>
      <c r="U33" s="34" t="s">
        <v>10</v>
      </c>
      <c r="V33" s="34" t="s">
        <v>15</v>
      </c>
      <c r="W33" s="34" t="s">
        <v>11</v>
      </c>
      <c r="X33" s="34" t="s">
        <v>12</v>
      </c>
      <c r="Y33" s="3" t="s">
        <v>13</v>
      </c>
      <c r="Z33" s="34" t="s">
        <v>8</v>
      </c>
      <c r="AA33" s="34" t="s">
        <v>15</v>
      </c>
      <c r="AB33" s="34" t="s">
        <v>11</v>
      </c>
      <c r="AC33" s="34" t="s">
        <v>12</v>
      </c>
      <c r="AD33" s="3" t="s">
        <v>13</v>
      </c>
      <c r="AE33" s="34"/>
      <c r="AF33" s="43" t="s">
        <v>275</v>
      </c>
      <c r="AH33" s="34" t="s">
        <v>125</v>
      </c>
      <c r="AI33" s="34" t="s">
        <v>7</v>
      </c>
      <c r="AJ33" s="34" t="s">
        <v>8</v>
      </c>
      <c r="AK33" s="34" t="s">
        <v>9</v>
      </c>
      <c r="AL33" s="34" t="s">
        <v>10</v>
      </c>
      <c r="AM33" s="34" t="s">
        <v>11</v>
      </c>
      <c r="AN33" s="34" t="s">
        <v>12</v>
      </c>
      <c r="AO33" s="3" t="s">
        <v>13</v>
      </c>
      <c r="AP33" s="34" t="s">
        <v>7</v>
      </c>
      <c r="AQ33" s="34" t="s">
        <v>8</v>
      </c>
      <c r="AR33" s="34" t="s">
        <v>9</v>
      </c>
      <c r="AS33" s="34" t="s">
        <v>10</v>
      </c>
      <c r="AT33" s="34" t="s">
        <v>15</v>
      </c>
      <c r="AU33" s="34" t="s">
        <v>11</v>
      </c>
      <c r="AV33" s="34" t="s">
        <v>12</v>
      </c>
      <c r="AW33" s="3" t="s">
        <v>13</v>
      </c>
      <c r="AX33" s="34" t="s">
        <v>7</v>
      </c>
      <c r="AY33" s="34" t="s">
        <v>8</v>
      </c>
      <c r="AZ33" s="34" t="s">
        <v>9</v>
      </c>
      <c r="BA33" s="34" t="s">
        <v>10</v>
      </c>
      <c r="BB33" s="34" t="s">
        <v>15</v>
      </c>
      <c r="BC33" s="34" t="s">
        <v>11</v>
      </c>
      <c r="BD33" s="34" t="s">
        <v>12</v>
      </c>
      <c r="BE33" s="3" t="s">
        <v>13</v>
      </c>
      <c r="BF33" s="34" t="s">
        <v>8</v>
      </c>
      <c r="BG33" s="34" t="s">
        <v>15</v>
      </c>
      <c r="BH33" s="34" t="s">
        <v>11</v>
      </c>
      <c r="BI33" s="34" t="s">
        <v>12</v>
      </c>
      <c r="BJ33" s="3" t="s">
        <v>13</v>
      </c>
      <c r="BK33" s="34"/>
      <c r="BL33" s="43" t="s">
        <v>275</v>
      </c>
      <c r="BN33" s="34" t="s">
        <v>125</v>
      </c>
      <c r="BO33" s="34" t="s">
        <v>7</v>
      </c>
      <c r="BP33" s="34" t="s">
        <v>8</v>
      </c>
      <c r="BQ33" s="34" t="s">
        <v>9</v>
      </c>
      <c r="BR33" s="34" t="s">
        <v>10</v>
      </c>
      <c r="BS33" s="34" t="s">
        <v>11</v>
      </c>
      <c r="BT33" s="34" t="s">
        <v>12</v>
      </c>
      <c r="BU33" s="3" t="s">
        <v>13</v>
      </c>
      <c r="BV33" s="34" t="s">
        <v>7</v>
      </c>
      <c r="BW33" s="34" t="s">
        <v>8</v>
      </c>
      <c r="BX33" s="34" t="s">
        <v>9</v>
      </c>
      <c r="BY33" s="34" t="s">
        <v>10</v>
      </c>
      <c r="BZ33" s="34" t="s">
        <v>15</v>
      </c>
      <c r="CA33" s="34" t="s">
        <v>11</v>
      </c>
      <c r="CB33" s="34" t="s">
        <v>12</v>
      </c>
      <c r="CC33" s="3" t="s">
        <v>13</v>
      </c>
      <c r="CD33" s="34" t="s">
        <v>7</v>
      </c>
      <c r="CE33" s="34" t="s">
        <v>8</v>
      </c>
      <c r="CF33" s="34" t="s">
        <v>9</v>
      </c>
      <c r="CG33" s="34" t="s">
        <v>10</v>
      </c>
      <c r="CH33" s="34" t="s">
        <v>15</v>
      </c>
      <c r="CI33" s="34" t="s">
        <v>11</v>
      </c>
      <c r="CJ33" s="34" t="s">
        <v>12</v>
      </c>
      <c r="CK33" s="3" t="s">
        <v>13</v>
      </c>
      <c r="CL33" s="34" t="s">
        <v>8</v>
      </c>
      <c r="CM33" s="34" t="s">
        <v>15</v>
      </c>
      <c r="CN33" s="34" t="s">
        <v>11</v>
      </c>
      <c r="CO33" s="34" t="s">
        <v>12</v>
      </c>
      <c r="CP33" s="3" t="s">
        <v>13</v>
      </c>
      <c r="CQ33" s="34"/>
      <c r="CR33" s="43" t="s">
        <v>275</v>
      </c>
      <c r="CS33" s="25"/>
      <c r="CT33" s="34" t="s">
        <v>125</v>
      </c>
      <c r="CU33" s="34" t="s">
        <v>7</v>
      </c>
      <c r="CV33" s="34" t="s">
        <v>8</v>
      </c>
      <c r="CW33" s="34" t="s">
        <v>9</v>
      </c>
      <c r="CX33" s="34" t="s">
        <v>10</v>
      </c>
      <c r="CY33" s="34" t="s">
        <v>11</v>
      </c>
      <c r="CZ33" s="34" t="s">
        <v>12</v>
      </c>
      <c r="DA33" s="3" t="s">
        <v>13</v>
      </c>
      <c r="DB33" s="34" t="s">
        <v>7</v>
      </c>
      <c r="DC33" s="34" t="s">
        <v>8</v>
      </c>
      <c r="DD33" s="34" t="s">
        <v>9</v>
      </c>
      <c r="DE33" s="34" t="s">
        <v>10</v>
      </c>
      <c r="DF33" s="34" t="s">
        <v>15</v>
      </c>
      <c r="DG33" s="34" t="s">
        <v>11</v>
      </c>
      <c r="DH33" s="34" t="s">
        <v>12</v>
      </c>
      <c r="DI33" s="3" t="s">
        <v>13</v>
      </c>
      <c r="DJ33" s="34" t="s">
        <v>7</v>
      </c>
      <c r="DK33" s="34" t="s">
        <v>8</v>
      </c>
      <c r="DL33" s="34" t="s">
        <v>9</v>
      </c>
      <c r="DM33" s="34" t="s">
        <v>10</v>
      </c>
      <c r="DN33" s="34" t="s">
        <v>15</v>
      </c>
      <c r="DO33" s="34" t="s">
        <v>11</v>
      </c>
      <c r="DP33" s="34" t="s">
        <v>12</v>
      </c>
      <c r="DQ33" s="3" t="s">
        <v>13</v>
      </c>
      <c r="DR33" s="34" t="s">
        <v>8</v>
      </c>
      <c r="DS33" s="34" t="s">
        <v>15</v>
      </c>
      <c r="DT33" s="34" t="s">
        <v>11</v>
      </c>
      <c r="DU33" s="34" t="s">
        <v>12</v>
      </c>
      <c r="DV33" s="3" t="s">
        <v>13</v>
      </c>
      <c r="DW33" s="34"/>
      <c r="DX33" s="43" t="s">
        <v>275</v>
      </c>
      <c r="DZ33" s="28" t="s">
        <v>327</v>
      </c>
      <c r="EA33" s="28"/>
      <c r="EB33" s="28" t="s">
        <v>8</v>
      </c>
      <c r="EC33" s="28"/>
      <c r="ED33" s="28" t="s">
        <v>10</v>
      </c>
      <c r="EE33" s="28" t="s">
        <v>11</v>
      </c>
      <c r="EF33" s="28"/>
      <c r="EG33" s="32"/>
      <c r="EH33" s="28" t="s">
        <v>7</v>
      </c>
      <c r="EI33" s="28" t="s">
        <v>8</v>
      </c>
      <c r="EJ33" s="28" t="s">
        <v>9</v>
      </c>
      <c r="EK33" s="28" t="s">
        <v>10</v>
      </c>
      <c r="EL33" s="28" t="s">
        <v>15</v>
      </c>
      <c r="EM33" s="28" t="s">
        <v>11</v>
      </c>
      <c r="EN33" s="28" t="s">
        <v>12</v>
      </c>
      <c r="EO33" s="32"/>
      <c r="EP33" s="28" t="s">
        <v>7</v>
      </c>
      <c r="EQ33" s="28" t="s">
        <v>8</v>
      </c>
      <c r="ER33" s="28" t="s">
        <v>9</v>
      </c>
      <c r="ES33" s="28" t="s">
        <v>10</v>
      </c>
      <c r="ET33" s="28"/>
      <c r="EU33" s="28" t="s">
        <v>11</v>
      </c>
      <c r="EV33" s="28" t="s">
        <v>12</v>
      </c>
      <c r="EW33" s="32"/>
      <c r="EX33" s="28" t="s">
        <v>8</v>
      </c>
      <c r="EY33" s="28" t="s">
        <v>15</v>
      </c>
      <c r="EZ33" s="28"/>
      <c r="FA33" s="28" t="s">
        <v>12</v>
      </c>
      <c r="FB33" s="32"/>
      <c r="FC33" s="28"/>
      <c r="FD33" s="43" t="s">
        <v>275</v>
      </c>
    </row>
    <row r="34" spans="2:160" s="21" customFormat="1" x14ac:dyDescent="0.3">
      <c r="B34" s="27" t="s">
        <v>126</v>
      </c>
      <c r="C34" s="35"/>
      <c r="D34" s="35">
        <v>1045123.6127092361</v>
      </c>
      <c r="E34" s="35"/>
      <c r="F34" s="35">
        <v>644555.26191511936</v>
      </c>
      <c r="G34" s="35">
        <v>660256.08485964302</v>
      </c>
      <c r="H34" s="35"/>
      <c r="I34" s="36">
        <v>2349934.9594839984</v>
      </c>
      <c r="J34" s="35">
        <v>536692.46734515205</v>
      </c>
      <c r="K34" s="35">
        <v>4435770.4870493514</v>
      </c>
      <c r="L34" s="35">
        <v>758432.6512074999</v>
      </c>
      <c r="M34" s="35">
        <v>3320822.8795248405</v>
      </c>
      <c r="N34" s="35"/>
      <c r="O34" s="35">
        <v>971472.64337550791</v>
      </c>
      <c r="P34" s="35"/>
      <c r="Q34" s="36">
        <v>10023191.128502352</v>
      </c>
      <c r="R34" s="35">
        <v>595873.84529835999</v>
      </c>
      <c r="S34" s="35">
        <v>1354976.5901994875</v>
      </c>
      <c r="T34" s="35">
        <v>50037.041072700005</v>
      </c>
      <c r="U34" s="35">
        <v>1607901.8921538389</v>
      </c>
      <c r="V34" s="35"/>
      <c r="W34" s="35">
        <v>588761.71589311212</v>
      </c>
      <c r="X34" s="35"/>
      <c r="Y34" s="36">
        <v>4197551.0846174983</v>
      </c>
      <c r="Z34" s="35"/>
      <c r="AA34" s="35"/>
      <c r="AB34" s="35"/>
      <c r="AC34" s="35">
        <v>2324158.0605033296</v>
      </c>
      <c r="AD34" s="36">
        <v>2324158.0605033296</v>
      </c>
      <c r="AE34" s="35">
        <v>18894835.233107179</v>
      </c>
      <c r="AF34" s="44">
        <f>AE34/AE$14</f>
        <v>0.52158051818437889</v>
      </c>
      <c r="AH34" s="27" t="s">
        <v>126</v>
      </c>
      <c r="AI34" s="35"/>
      <c r="AJ34" s="31">
        <v>0</v>
      </c>
      <c r="AK34" s="31"/>
      <c r="AL34" s="31">
        <v>2690510.139</v>
      </c>
      <c r="AM34" s="31">
        <v>566650.35</v>
      </c>
      <c r="AN34" s="31"/>
      <c r="AO34" s="33">
        <v>3257160.4890000001</v>
      </c>
      <c r="AP34" s="31">
        <v>960094.16999999993</v>
      </c>
      <c r="AQ34" s="31">
        <v>5910150.6000000006</v>
      </c>
      <c r="AR34" s="31">
        <v>743351.0615999999</v>
      </c>
      <c r="AS34" s="31">
        <v>2685217.9950000001</v>
      </c>
      <c r="AT34" s="31"/>
      <c r="AU34" s="31">
        <v>544371.66</v>
      </c>
      <c r="AV34" s="31"/>
      <c r="AW34" s="33">
        <v>10843185.4866</v>
      </c>
      <c r="AX34" s="31">
        <v>0</v>
      </c>
      <c r="AY34" s="31">
        <v>12428461.395</v>
      </c>
      <c r="AZ34" s="31">
        <v>0</v>
      </c>
      <c r="BA34" s="31">
        <v>9914382.8100000005</v>
      </c>
      <c r="BB34" s="31"/>
      <c r="BC34" s="31">
        <v>123379.2</v>
      </c>
      <c r="BD34" s="31"/>
      <c r="BE34" s="33">
        <v>22466223.404999997</v>
      </c>
      <c r="BF34" s="31"/>
      <c r="BG34" s="31"/>
      <c r="BH34" s="31"/>
      <c r="BI34" s="31">
        <v>296613.71100000001</v>
      </c>
      <c r="BJ34" s="33">
        <v>296613.71100000001</v>
      </c>
      <c r="BK34" s="31">
        <v>36863183.091600008</v>
      </c>
      <c r="BL34" s="44">
        <f>BK34/BK$14</f>
        <v>0.8056315941070088</v>
      </c>
      <c r="BN34" s="27" t="s">
        <v>126</v>
      </c>
      <c r="BO34" s="27"/>
      <c r="BP34" s="31">
        <v>10442744.460000001</v>
      </c>
      <c r="BQ34" s="31"/>
      <c r="BR34" s="31">
        <v>1201680.3599999999</v>
      </c>
      <c r="BS34" s="31">
        <v>3311643.78</v>
      </c>
      <c r="BT34" s="31"/>
      <c r="BU34" s="33">
        <v>14956068.6</v>
      </c>
      <c r="BV34" s="31">
        <v>3093714.51</v>
      </c>
      <c r="BW34" s="31">
        <v>22656209.248999994</v>
      </c>
      <c r="BX34" s="31">
        <v>3312124.2</v>
      </c>
      <c r="BY34" s="31">
        <v>23589075.690000001</v>
      </c>
      <c r="BZ34" s="31"/>
      <c r="CA34" s="31">
        <v>5163759.2159999991</v>
      </c>
      <c r="CB34" s="31"/>
      <c r="CC34" s="33">
        <v>57814882.864999995</v>
      </c>
      <c r="CD34" s="31">
        <v>6607776.5999999996</v>
      </c>
      <c r="CE34" s="31">
        <v>2662160.625</v>
      </c>
      <c r="CF34" s="31">
        <v>502391.7</v>
      </c>
      <c r="CG34" s="31">
        <v>9292728.032999998</v>
      </c>
      <c r="CH34" s="31"/>
      <c r="CI34" s="31">
        <v>5507311.3200000003</v>
      </c>
      <c r="CJ34" s="31"/>
      <c r="CK34" s="33">
        <v>24572368.277999997</v>
      </c>
      <c r="CL34" s="31"/>
      <c r="CM34" s="31"/>
      <c r="CN34" s="31"/>
      <c r="CO34" s="31">
        <v>2881170.0810000002</v>
      </c>
      <c r="CP34" s="33">
        <v>2881170.0810000002</v>
      </c>
      <c r="CQ34" s="31">
        <v>100224489.824</v>
      </c>
      <c r="CR34" s="44">
        <f>CQ34/CQ$5</f>
        <v>0.57485227925252158</v>
      </c>
      <c r="CS34" s="25"/>
      <c r="CT34" s="27" t="s">
        <v>126</v>
      </c>
      <c r="CU34" s="27"/>
      <c r="CV34" s="31">
        <v>3429539.46</v>
      </c>
      <c r="CW34" s="31"/>
      <c r="CX34" s="31">
        <v>1138519.2599999998</v>
      </c>
      <c r="CY34" s="31">
        <v>525934.53</v>
      </c>
      <c r="CZ34" s="31"/>
      <c r="DA34" s="33">
        <v>5093993.25</v>
      </c>
      <c r="DB34" s="31">
        <v>3093714.51</v>
      </c>
      <c r="DC34" s="31">
        <v>5522888.6100000003</v>
      </c>
      <c r="DD34" s="31">
        <v>3312124.2</v>
      </c>
      <c r="DE34" s="31">
        <v>7964519.8500000015</v>
      </c>
      <c r="DF34" s="31"/>
      <c r="DG34" s="31">
        <v>5163759.2159999991</v>
      </c>
      <c r="DH34" s="31"/>
      <c r="DI34" s="33">
        <v>25057006.386</v>
      </c>
      <c r="DJ34" s="31"/>
      <c r="DK34" s="31">
        <v>2337175.125</v>
      </c>
      <c r="DL34" s="31">
        <v>502391.7</v>
      </c>
      <c r="DM34" s="31">
        <v>6962965.443</v>
      </c>
      <c r="DN34" s="31"/>
      <c r="DO34" s="31">
        <v>1468404.9</v>
      </c>
      <c r="DP34" s="31"/>
      <c r="DQ34" s="33">
        <v>11270937.168</v>
      </c>
      <c r="DR34" s="31"/>
      <c r="DS34" s="31"/>
      <c r="DT34" s="31"/>
      <c r="DU34" s="31">
        <v>1601774.1809999999</v>
      </c>
      <c r="DV34" s="33">
        <v>1601774.1809999999</v>
      </c>
      <c r="DW34" s="31">
        <v>43023710.984999999</v>
      </c>
      <c r="DX34" s="44">
        <f>DW34/CQ$5</f>
        <v>0.24676881234377257</v>
      </c>
      <c r="DZ34" s="27" t="s">
        <v>126</v>
      </c>
      <c r="EA34" s="27"/>
      <c r="EB34" s="10">
        <v>7</v>
      </c>
      <c r="EC34" s="10"/>
      <c r="ED34" s="10">
        <v>9</v>
      </c>
      <c r="EE34" s="10">
        <v>3</v>
      </c>
      <c r="EF34" s="10"/>
      <c r="EG34" s="11">
        <v>19</v>
      </c>
      <c r="EH34" s="10">
        <v>9</v>
      </c>
      <c r="EI34" s="10">
        <v>20</v>
      </c>
      <c r="EJ34" s="10">
        <v>14</v>
      </c>
      <c r="EK34" s="10">
        <v>18</v>
      </c>
      <c r="EL34" s="10"/>
      <c r="EM34" s="10">
        <v>23</v>
      </c>
      <c r="EN34" s="10"/>
      <c r="EO34" s="11">
        <v>84</v>
      </c>
      <c r="EP34" s="10"/>
      <c r="EQ34" s="10">
        <v>9</v>
      </c>
      <c r="ER34" s="10">
        <v>1</v>
      </c>
      <c r="ES34" s="10">
        <v>23</v>
      </c>
      <c r="ET34" s="10"/>
      <c r="EU34" s="10">
        <v>4</v>
      </c>
      <c r="EV34" s="10"/>
      <c r="EW34" s="11">
        <v>37</v>
      </c>
      <c r="EX34" s="10"/>
      <c r="EY34" s="10"/>
      <c r="EZ34" s="10"/>
      <c r="FA34" s="10">
        <v>29</v>
      </c>
      <c r="FB34" s="11">
        <v>29</v>
      </c>
      <c r="FC34" s="10">
        <v>169</v>
      </c>
      <c r="FD34" s="44">
        <f>FC34/AE$5</f>
        <v>1.1592015913299952E-2</v>
      </c>
    </row>
    <row r="35" spans="2:160" s="21" customFormat="1" x14ac:dyDescent="0.3">
      <c r="B35" s="27" t="s">
        <v>127</v>
      </c>
      <c r="C35" s="35"/>
      <c r="D35" s="35"/>
      <c r="E35" s="35"/>
      <c r="F35" s="35">
        <v>433350.33252610097</v>
      </c>
      <c r="G35" s="35"/>
      <c r="H35" s="35"/>
      <c r="I35" s="36">
        <v>433350.33252610097</v>
      </c>
      <c r="J35" s="35">
        <v>433185.969602603</v>
      </c>
      <c r="K35" s="35"/>
      <c r="L35" s="35"/>
      <c r="M35" s="35">
        <v>2700098.8222621419</v>
      </c>
      <c r="N35" s="35"/>
      <c r="O35" s="35"/>
      <c r="P35" s="35">
        <v>6346006.7483971119</v>
      </c>
      <c r="Q35" s="36">
        <v>9479291.5402618572</v>
      </c>
      <c r="R35" s="35">
        <v>1976242.4339395787</v>
      </c>
      <c r="S35" s="35"/>
      <c r="T35" s="35"/>
      <c r="U35" s="35">
        <v>3732090.6785263652</v>
      </c>
      <c r="V35" s="35"/>
      <c r="W35" s="35"/>
      <c r="X35" s="35">
        <v>1638839.5693600278</v>
      </c>
      <c r="Y35" s="36">
        <v>7347172.6818259722</v>
      </c>
      <c r="Z35" s="35"/>
      <c r="AA35" s="35"/>
      <c r="AB35" s="35"/>
      <c r="AC35" s="35">
        <v>2963348.6996044931</v>
      </c>
      <c r="AD35" s="36">
        <v>2963348.6996044931</v>
      </c>
      <c r="AE35" s="35">
        <v>20223163.254218422</v>
      </c>
      <c r="AF35" s="44">
        <f>AE35/AE$15</f>
        <v>0.56868757052708652</v>
      </c>
      <c r="AH35" s="27" t="s">
        <v>127</v>
      </c>
      <c r="AI35" s="35"/>
      <c r="AJ35" s="31"/>
      <c r="AK35" s="31"/>
      <c r="AL35" s="31">
        <v>79150.342499999999</v>
      </c>
      <c r="AM35" s="31"/>
      <c r="AN35" s="31"/>
      <c r="AO35" s="33">
        <v>79150.342499999999</v>
      </c>
      <c r="AP35" s="31">
        <v>0</v>
      </c>
      <c r="AQ35" s="31"/>
      <c r="AR35" s="31"/>
      <c r="AS35" s="31">
        <v>108698.28499999999</v>
      </c>
      <c r="AT35" s="31"/>
      <c r="AU35" s="31"/>
      <c r="AV35" s="31">
        <v>2342519.6364449998</v>
      </c>
      <c r="AW35" s="33">
        <v>2451217.921445</v>
      </c>
      <c r="AX35" s="31">
        <v>-19136.628000000001</v>
      </c>
      <c r="AY35" s="31"/>
      <c r="AZ35" s="31"/>
      <c r="BA35" s="31">
        <v>-1821.24</v>
      </c>
      <c r="BB35" s="31"/>
      <c r="BC35" s="31"/>
      <c r="BD35" s="31">
        <v>0</v>
      </c>
      <c r="BE35" s="33">
        <v>-20957.868000000002</v>
      </c>
      <c r="BF35" s="31"/>
      <c r="BG35" s="31"/>
      <c r="BH35" s="31"/>
      <c r="BI35" s="31">
        <v>555978.87449999992</v>
      </c>
      <c r="BJ35" s="33">
        <v>555978.87449999992</v>
      </c>
      <c r="BK35" s="31">
        <v>3065389.2704449994</v>
      </c>
      <c r="BL35" s="44">
        <f>BK35/BK$15</f>
        <v>0.52775014292674072</v>
      </c>
      <c r="BN35" s="27" t="s">
        <v>127</v>
      </c>
      <c r="BO35" s="27"/>
      <c r="BP35" s="31"/>
      <c r="BQ35" s="31"/>
      <c r="BR35" s="31">
        <v>4327086.51</v>
      </c>
      <c r="BS35" s="31"/>
      <c r="BT35" s="31"/>
      <c r="BU35" s="33">
        <v>4327086.51</v>
      </c>
      <c r="BV35" s="31">
        <v>2216977.02</v>
      </c>
      <c r="BW35" s="31"/>
      <c r="BX35" s="31"/>
      <c r="BY35" s="31">
        <v>16445673.738</v>
      </c>
      <c r="BZ35" s="31"/>
      <c r="CA35" s="31"/>
      <c r="CB35" s="31">
        <v>47022570.009000018</v>
      </c>
      <c r="CC35" s="33">
        <v>65685220.76700002</v>
      </c>
      <c r="CD35" s="31">
        <v>14447587.41</v>
      </c>
      <c r="CE35" s="31"/>
      <c r="CF35" s="31"/>
      <c r="CG35" s="31">
        <v>49967429.930000007</v>
      </c>
      <c r="CH35" s="31"/>
      <c r="CI35" s="31"/>
      <c r="CJ35" s="31">
        <v>12158921.313000001</v>
      </c>
      <c r="CK35" s="33">
        <v>76573938.652999997</v>
      </c>
      <c r="CL35" s="31"/>
      <c r="CM35" s="31"/>
      <c r="CN35" s="31"/>
      <c r="CO35" s="31">
        <v>1455558.0839999998</v>
      </c>
      <c r="CP35" s="33">
        <v>1455558.0839999998</v>
      </c>
      <c r="CQ35" s="31">
        <v>148041804.014</v>
      </c>
      <c r="CR35" s="44">
        <f>CQ35/CQ$6</f>
        <v>0.61064403558865876</v>
      </c>
      <c r="CS35" s="25"/>
      <c r="CT35" s="27" t="s">
        <v>127</v>
      </c>
      <c r="CU35" s="27"/>
      <c r="CV35" s="31"/>
      <c r="CW35" s="31"/>
      <c r="CX35" s="31">
        <v>4327086.51</v>
      </c>
      <c r="CY35" s="31"/>
      <c r="CZ35" s="31"/>
      <c r="DA35" s="33">
        <v>4327086.51</v>
      </c>
      <c r="DB35" s="31">
        <v>1203449.22</v>
      </c>
      <c r="DC35" s="31"/>
      <c r="DD35" s="31"/>
      <c r="DE35" s="31">
        <v>7851676.6979999999</v>
      </c>
      <c r="DF35" s="31"/>
      <c r="DG35" s="31"/>
      <c r="DH35" s="31">
        <v>23070973.688999996</v>
      </c>
      <c r="DI35" s="33">
        <v>32126099.606999993</v>
      </c>
      <c r="DJ35" s="31">
        <v>5586172.0200000005</v>
      </c>
      <c r="DK35" s="31"/>
      <c r="DL35" s="31"/>
      <c r="DM35" s="31">
        <v>14507127.629999999</v>
      </c>
      <c r="DN35" s="31"/>
      <c r="DO35" s="31"/>
      <c r="DP35" s="31">
        <v>6028982.8830000004</v>
      </c>
      <c r="DQ35" s="33">
        <v>26122282.533</v>
      </c>
      <c r="DR35" s="31"/>
      <c r="DS35" s="31"/>
      <c r="DT35" s="31"/>
      <c r="DU35" s="31">
        <v>1092520.9350000001</v>
      </c>
      <c r="DV35" s="33">
        <v>1092520.9350000001</v>
      </c>
      <c r="DW35" s="31">
        <v>63667989.585000008</v>
      </c>
      <c r="DX35" s="44">
        <f>DW35/CQ$6</f>
        <v>0.26261824054997635</v>
      </c>
      <c r="DZ35" s="27" t="s">
        <v>127</v>
      </c>
      <c r="EA35" s="27"/>
      <c r="EB35" s="10"/>
      <c r="EC35" s="10"/>
      <c r="ED35" s="10">
        <v>12</v>
      </c>
      <c r="EE35" s="10"/>
      <c r="EF35" s="10"/>
      <c r="EG35" s="11">
        <v>12</v>
      </c>
      <c r="EH35" s="10">
        <v>5</v>
      </c>
      <c r="EI35" s="10"/>
      <c r="EJ35" s="10"/>
      <c r="EK35" s="10">
        <v>27</v>
      </c>
      <c r="EL35" s="10"/>
      <c r="EM35" s="10"/>
      <c r="EN35" s="10">
        <v>70</v>
      </c>
      <c r="EO35" s="11">
        <v>102</v>
      </c>
      <c r="EP35" s="10">
        <v>12</v>
      </c>
      <c r="EQ35" s="10"/>
      <c r="ER35" s="10"/>
      <c r="ES35" s="10">
        <v>24</v>
      </c>
      <c r="ET35" s="10"/>
      <c r="EU35" s="10"/>
      <c r="EV35" s="10">
        <v>16</v>
      </c>
      <c r="EW35" s="11">
        <v>52</v>
      </c>
      <c r="EX35" s="10"/>
      <c r="EY35" s="10"/>
      <c r="EZ35" s="10"/>
      <c r="FA35" s="10">
        <v>22</v>
      </c>
      <c r="FB35" s="11">
        <v>22</v>
      </c>
      <c r="FC35" s="10">
        <v>188</v>
      </c>
      <c r="FD35" s="44">
        <f>FC35/AE$6</f>
        <v>2.7997021593447507E-2</v>
      </c>
    </row>
    <row r="36" spans="2:160" s="21" customFormat="1" x14ac:dyDescent="0.3">
      <c r="B36" s="27" t="s">
        <v>128</v>
      </c>
      <c r="C36" s="35"/>
      <c r="D36" s="35">
        <v>1000000</v>
      </c>
      <c r="E36" s="35"/>
      <c r="F36" s="35"/>
      <c r="G36" s="35"/>
      <c r="H36" s="35"/>
      <c r="I36" s="36">
        <v>1000000</v>
      </c>
      <c r="J36" s="35">
        <v>445925</v>
      </c>
      <c r="K36" s="35"/>
      <c r="L36" s="35"/>
      <c r="M36" s="35">
        <v>216067</v>
      </c>
      <c r="N36" s="35">
        <v>31047</v>
      </c>
      <c r="O36" s="35">
        <v>38133</v>
      </c>
      <c r="P36" s="35"/>
      <c r="Q36" s="36">
        <v>731172</v>
      </c>
      <c r="R36" s="35">
        <v>101582</v>
      </c>
      <c r="S36" s="35">
        <v>68119.851999999999</v>
      </c>
      <c r="T36" s="35"/>
      <c r="U36" s="35">
        <v>1877107.797</v>
      </c>
      <c r="V36" s="35"/>
      <c r="W36" s="35">
        <v>71994</v>
      </c>
      <c r="X36" s="35"/>
      <c r="Y36" s="36">
        <v>2118803.6490000002</v>
      </c>
      <c r="Z36" s="35">
        <v>1533321.01</v>
      </c>
      <c r="AA36" s="35">
        <v>1123053.203</v>
      </c>
      <c r="AB36" s="35"/>
      <c r="AC36" s="35"/>
      <c r="AD36" s="36">
        <v>2656374.213</v>
      </c>
      <c r="AE36" s="35">
        <v>6506349.8619999997</v>
      </c>
      <c r="AF36" s="44">
        <f>AE36/AE$16</f>
        <v>0.4476393079135918</v>
      </c>
      <c r="AH36" s="27" t="s">
        <v>128</v>
      </c>
      <c r="AI36" s="35"/>
      <c r="AJ36" s="31">
        <v>5682042</v>
      </c>
      <c r="AK36" s="31"/>
      <c r="AL36" s="31"/>
      <c r="AM36" s="31"/>
      <c r="AN36" s="31"/>
      <c r="AO36" s="33">
        <v>5682042</v>
      </c>
      <c r="AP36" s="31">
        <v>2790223.625</v>
      </c>
      <c r="AQ36" s="31"/>
      <c r="AR36" s="31"/>
      <c r="AS36" s="31">
        <v>1017507.28125</v>
      </c>
      <c r="AT36" s="31">
        <v>109203.296875</v>
      </c>
      <c r="AU36" s="31">
        <v>343197</v>
      </c>
      <c r="AV36" s="31"/>
      <c r="AW36" s="33">
        <v>4260131.203125</v>
      </c>
      <c r="AX36" s="31">
        <v>1035192.5625</v>
      </c>
      <c r="AY36" s="31">
        <v>824607</v>
      </c>
      <c r="AZ36" s="31"/>
      <c r="BA36" s="31">
        <v>11563767.261719</v>
      </c>
      <c r="BB36" s="31"/>
      <c r="BC36" s="31">
        <v>647946</v>
      </c>
      <c r="BD36" s="31"/>
      <c r="BE36" s="33">
        <v>14071512.824219</v>
      </c>
      <c r="BF36" s="31">
        <v>206662.56875000001</v>
      </c>
      <c r="BG36" s="31">
        <v>4719514.6805419885</v>
      </c>
      <c r="BH36" s="31"/>
      <c r="BI36" s="31"/>
      <c r="BJ36" s="33">
        <v>4926177.2492919881</v>
      </c>
      <c r="BK36" s="31">
        <v>28939863.27663599</v>
      </c>
      <c r="BL36" s="44">
        <f>BK36/BK$16</f>
        <v>0.71308932017808457</v>
      </c>
      <c r="BN36" s="27" t="s">
        <v>128</v>
      </c>
      <c r="BO36" s="27"/>
      <c r="BP36" s="31">
        <v>0</v>
      </c>
      <c r="BQ36" s="31"/>
      <c r="BR36" s="31"/>
      <c r="BS36" s="31"/>
      <c r="BT36" s="31"/>
      <c r="BU36" s="33">
        <v>0</v>
      </c>
      <c r="BV36" s="31">
        <v>0</v>
      </c>
      <c r="BW36" s="31"/>
      <c r="BX36" s="31"/>
      <c r="BY36" s="31">
        <v>0</v>
      </c>
      <c r="BZ36" s="31">
        <v>0</v>
      </c>
      <c r="CA36" s="31">
        <v>0</v>
      </c>
      <c r="CB36" s="31"/>
      <c r="CC36" s="33">
        <v>0</v>
      </c>
      <c r="CD36" s="31">
        <v>0</v>
      </c>
      <c r="CE36" s="31">
        <v>0</v>
      </c>
      <c r="CF36" s="31"/>
      <c r="CG36" s="31">
        <v>0</v>
      </c>
      <c r="CH36" s="31"/>
      <c r="CI36" s="31">
        <v>0</v>
      </c>
      <c r="CJ36" s="31"/>
      <c r="CK36" s="33">
        <v>0</v>
      </c>
      <c r="CL36" s="31">
        <v>2237044.5673008002</v>
      </c>
      <c r="CM36" s="31">
        <v>1186675.4568454602</v>
      </c>
      <c r="CN36" s="31"/>
      <c r="CO36" s="31"/>
      <c r="CP36" s="33">
        <v>3423720.0241462607</v>
      </c>
      <c r="CQ36" s="31">
        <v>3423720.0241462607</v>
      </c>
      <c r="CR36" s="44">
        <f>CQ36/CQ$7</f>
        <v>0.6000467206758332</v>
      </c>
      <c r="CS36" s="25"/>
      <c r="CT36" s="27" t="s">
        <v>128</v>
      </c>
      <c r="CU36" s="27"/>
      <c r="CV36" s="31">
        <v>0</v>
      </c>
      <c r="CW36" s="31"/>
      <c r="CX36" s="31"/>
      <c r="CY36" s="31"/>
      <c r="CZ36" s="31"/>
      <c r="DA36" s="33">
        <v>0</v>
      </c>
      <c r="DB36" s="31"/>
      <c r="DC36" s="31"/>
      <c r="DD36" s="31"/>
      <c r="DE36" s="31">
        <v>0</v>
      </c>
      <c r="DF36" s="31">
        <v>0</v>
      </c>
      <c r="DG36" s="31">
        <v>0</v>
      </c>
      <c r="DH36" s="31"/>
      <c r="DI36" s="33">
        <v>0</v>
      </c>
      <c r="DJ36" s="31"/>
      <c r="DK36" s="31">
        <v>0</v>
      </c>
      <c r="DL36" s="31"/>
      <c r="DM36" s="31">
        <v>0</v>
      </c>
      <c r="DN36" s="31"/>
      <c r="DO36" s="31">
        <v>0</v>
      </c>
      <c r="DP36" s="31"/>
      <c r="DQ36" s="33">
        <v>0</v>
      </c>
      <c r="DR36" s="31">
        <v>1454286.6036618</v>
      </c>
      <c r="DS36" s="31">
        <v>1178650.1570580599</v>
      </c>
      <c r="DT36" s="31"/>
      <c r="DU36" s="31"/>
      <c r="DV36" s="33">
        <v>2632936.76071986</v>
      </c>
      <c r="DW36" s="31">
        <v>2632936.76071986</v>
      </c>
      <c r="DX36" s="44">
        <f>DW36/CQ$7</f>
        <v>0.46145276420806725</v>
      </c>
      <c r="DZ36" s="27" t="s">
        <v>128</v>
      </c>
      <c r="EA36" s="27"/>
      <c r="EB36" s="10">
        <v>2</v>
      </c>
      <c r="EC36" s="10"/>
      <c r="ED36" s="10"/>
      <c r="EE36" s="10"/>
      <c r="EF36" s="10"/>
      <c r="EG36" s="11">
        <v>2</v>
      </c>
      <c r="EH36" s="10"/>
      <c r="EI36" s="10"/>
      <c r="EJ36" s="10"/>
      <c r="EK36" s="10">
        <v>5</v>
      </c>
      <c r="EL36" s="10">
        <v>1</v>
      </c>
      <c r="EM36" s="10">
        <v>1</v>
      </c>
      <c r="EN36" s="10"/>
      <c r="EO36" s="11">
        <v>7</v>
      </c>
      <c r="EP36" s="10"/>
      <c r="EQ36" s="10">
        <v>2</v>
      </c>
      <c r="ER36" s="10"/>
      <c r="ES36" s="10">
        <v>6</v>
      </c>
      <c r="ET36" s="10"/>
      <c r="EU36" s="10">
        <v>1</v>
      </c>
      <c r="EV36" s="10"/>
      <c r="EW36" s="11">
        <v>9</v>
      </c>
      <c r="EX36" s="10">
        <v>22</v>
      </c>
      <c r="EY36" s="10">
        <v>9</v>
      </c>
      <c r="EZ36" s="10"/>
      <c r="FA36" s="10"/>
      <c r="FB36" s="11">
        <v>31</v>
      </c>
      <c r="FC36" s="10">
        <v>49</v>
      </c>
      <c r="FD36" s="44">
        <f>FC36/AE$7</f>
        <v>6.4695009242144181E-3</v>
      </c>
    </row>
    <row r="37" spans="2:160" s="21" customFormat="1" x14ac:dyDescent="0.3">
      <c r="B37" s="27" t="s">
        <v>129</v>
      </c>
      <c r="C37" s="35"/>
      <c r="D37" s="35"/>
      <c r="E37" s="35"/>
      <c r="F37" s="35"/>
      <c r="G37" s="35"/>
      <c r="H37" s="35"/>
      <c r="I37" s="36"/>
      <c r="J37" s="35"/>
      <c r="K37" s="35">
        <v>1925035.6260000002</v>
      </c>
      <c r="L37" s="35"/>
      <c r="M37" s="35">
        <v>761826.01900000009</v>
      </c>
      <c r="N37" s="35">
        <v>523664.16</v>
      </c>
      <c r="O37" s="35">
        <v>98626.05</v>
      </c>
      <c r="P37" s="35"/>
      <c r="Q37" s="36">
        <v>3309151.8550000004</v>
      </c>
      <c r="R37" s="35"/>
      <c r="S37" s="35"/>
      <c r="T37" s="35"/>
      <c r="U37" s="35">
        <v>100046.7</v>
      </c>
      <c r="V37" s="35"/>
      <c r="W37" s="35"/>
      <c r="X37" s="35"/>
      <c r="Y37" s="36">
        <v>100046.7</v>
      </c>
      <c r="Z37" s="35">
        <v>739097</v>
      </c>
      <c r="AA37" s="35">
        <v>234200</v>
      </c>
      <c r="AB37" s="35"/>
      <c r="AC37" s="35"/>
      <c r="AD37" s="36">
        <v>973297</v>
      </c>
      <c r="AE37" s="35">
        <v>4382495.5550000006</v>
      </c>
      <c r="AF37" s="44">
        <f>AE37/AE$17</f>
        <v>0.61585509093902224</v>
      </c>
      <c r="AH37" s="27" t="s">
        <v>129</v>
      </c>
      <c r="AI37" s="35"/>
      <c r="AJ37" s="31"/>
      <c r="AK37" s="31"/>
      <c r="AL37" s="31"/>
      <c r="AM37" s="31"/>
      <c r="AN37" s="31"/>
      <c r="AO37" s="33"/>
      <c r="AP37" s="31"/>
      <c r="AQ37" s="31">
        <v>2715106.5</v>
      </c>
      <c r="AR37" s="31"/>
      <c r="AS37" s="31">
        <v>1791177.2999999998</v>
      </c>
      <c r="AT37" s="31">
        <v>2078281.7999999998</v>
      </c>
      <c r="AU37" s="31">
        <v>0</v>
      </c>
      <c r="AV37" s="31"/>
      <c r="AW37" s="33">
        <v>6584565.5999999996</v>
      </c>
      <c r="AX37" s="31"/>
      <c r="AY37" s="31"/>
      <c r="AZ37" s="31"/>
      <c r="BA37" s="31">
        <v>0</v>
      </c>
      <c r="BB37" s="31"/>
      <c r="BC37" s="31"/>
      <c r="BD37" s="31"/>
      <c r="BE37" s="33">
        <v>0</v>
      </c>
      <c r="BF37" s="31">
        <v>19735.619921930003</v>
      </c>
      <c r="BG37" s="31">
        <v>26646.097167989999</v>
      </c>
      <c r="BH37" s="31"/>
      <c r="BI37" s="31"/>
      <c r="BJ37" s="33">
        <v>46381.717089919999</v>
      </c>
      <c r="BK37" s="31">
        <v>6630947.3170899199</v>
      </c>
      <c r="BL37" s="44">
        <f>BK37/BK$17</f>
        <v>0.83215235568163348</v>
      </c>
      <c r="BN37" s="27" t="s">
        <v>129</v>
      </c>
      <c r="BO37" s="27"/>
      <c r="BP37" s="31"/>
      <c r="BQ37" s="31"/>
      <c r="BR37" s="31"/>
      <c r="BS37" s="31"/>
      <c r="BT37" s="31"/>
      <c r="BU37" s="33"/>
      <c r="BV37" s="31"/>
      <c r="BW37" s="31">
        <v>15549502.088082399</v>
      </c>
      <c r="BX37" s="31"/>
      <c r="BY37" s="31">
        <v>2139829.958941</v>
      </c>
      <c r="BZ37" s="31">
        <v>1001573.0734699999</v>
      </c>
      <c r="CA37" s="31">
        <v>442959.28826499998</v>
      </c>
      <c r="CB37" s="31"/>
      <c r="CC37" s="33">
        <v>19133864.408758402</v>
      </c>
      <c r="CD37" s="31"/>
      <c r="CE37" s="31"/>
      <c r="CF37" s="31"/>
      <c r="CG37" s="31">
        <v>538810.185726</v>
      </c>
      <c r="CH37" s="31"/>
      <c r="CI37" s="31"/>
      <c r="CJ37" s="31"/>
      <c r="CK37" s="33">
        <v>538810.185726</v>
      </c>
      <c r="CL37" s="31">
        <v>873724.51904169994</v>
      </c>
      <c r="CM37" s="31">
        <v>659931.28251829999</v>
      </c>
      <c r="CN37" s="31"/>
      <c r="CO37" s="31"/>
      <c r="CP37" s="33">
        <v>1533655.8015600001</v>
      </c>
      <c r="CQ37" s="31">
        <v>21206330.396044403</v>
      </c>
      <c r="CR37" s="44">
        <f>CQ37/CQ$8</f>
        <v>0.83760631853423995</v>
      </c>
      <c r="CS37" s="25"/>
      <c r="CT37" s="27" t="s">
        <v>129</v>
      </c>
      <c r="CU37" s="27"/>
      <c r="CV37" s="31"/>
      <c r="CW37" s="31"/>
      <c r="CX37" s="31"/>
      <c r="CY37" s="31"/>
      <c r="CZ37" s="31"/>
      <c r="DA37" s="33"/>
      <c r="DB37" s="31"/>
      <c r="DC37" s="31">
        <v>5914413.7433233997</v>
      </c>
      <c r="DD37" s="31"/>
      <c r="DE37" s="31">
        <v>170612.01110500001</v>
      </c>
      <c r="DF37" s="31"/>
      <c r="DG37" s="31">
        <v>442959.28826499998</v>
      </c>
      <c r="DH37" s="31"/>
      <c r="DI37" s="33">
        <v>6527985.0426933998</v>
      </c>
      <c r="DJ37" s="31"/>
      <c r="DK37" s="31"/>
      <c r="DL37" s="31"/>
      <c r="DM37" s="31"/>
      <c r="DN37" s="31"/>
      <c r="DO37" s="31"/>
      <c r="DP37" s="31"/>
      <c r="DQ37" s="33"/>
      <c r="DR37" s="31">
        <v>38476.798980699998</v>
      </c>
      <c r="DS37" s="31">
        <v>88208.097663299995</v>
      </c>
      <c r="DT37" s="31"/>
      <c r="DU37" s="31"/>
      <c r="DV37" s="33">
        <v>126684.89664399999</v>
      </c>
      <c r="DW37" s="31">
        <v>6654669.9393373998</v>
      </c>
      <c r="DX37" s="44">
        <f>DW37/CQ$8</f>
        <v>0.26284573921325799</v>
      </c>
      <c r="DZ37" s="27" t="s">
        <v>129</v>
      </c>
      <c r="EA37" s="27"/>
      <c r="EB37" s="10"/>
      <c r="EC37" s="10"/>
      <c r="ED37" s="10"/>
      <c r="EE37" s="10"/>
      <c r="EF37" s="10"/>
      <c r="EG37" s="11"/>
      <c r="EH37" s="10"/>
      <c r="EI37" s="10">
        <v>18</v>
      </c>
      <c r="EJ37" s="10"/>
      <c r="EK37" s="10">
        <v>1</v>
      </c>
      <c r="EL37" s="10"/>
      <c r="EM37" s="10">
        <v>2</v>
      </c>
      <c r="EN37" s="10"/>
      <c r="EO37" s="11">
        <v>21</v>
      </c>
      <c r="EP37" s="10"/>
      <c r="EQ37" s="10"/>
      <c r="ER37" s="10"/>
      <c r="ES37" s="10"/>
      <c r="ET37" s="10"/>
      <c r="EU37" s="10"/>
      <c r="EV37" s="10"/>
      <c r="EW37" s="11"/>
      <c r="EX37" s="10">
        <v>1</v>
      </c>
      <c r="EY37" s="10">
        <v>1</v>
      </c>
      <c r="EZ37" s="10"/>
      <c r="FA37" s="10"/>
      <c r="FB37" s="11">
        <v>2</v>
      </c>
      <c r="FC37" s="10">
        <v>23</v>
      </c>
      <c r="FD37" s="44">
        <f>FC37/AE$8</f>
        <v>1.609517144856543E-2</v>
      </c>
    </row>
    <row r="38" spans="2:160" s="21" customFormat="1" x14ac:dyDescent="0.3">
      <c r="B38" s="26" t="s">
        <v>13</v>
      </c>
      <c r="C38" s="37"/>
      <c r="D38" s="37">
        <v>2045123.6127092361</v>
      </c>
      <c r="E38" s="37"/>
      <c r="F38" s="37">
        <v>1077905.5944412204</v>
      </c>
      <c r="G38" s="37">
        <v>660256.08485964302</v>
      </c>
      <c r="H38" s="37"/>
      <c r="I38" s="37">
        <v>3783285.2920100992</v>
      </c>
      <c r="J38" s="37">
        <v>1415803.436947755</v>
      </c>
      <c r="K38" s="37">
        <v>6360806.1130493516</v>
      </c>
      <c r="L38" s="37">
        <v>758432.6512074999</v>
      </c>
      <c r="M38" s="37">
        <v>6998814.7207869822</v>
      </c>
      <c r="N38" s="37">
        <v>554711.15999999992</v>
      </c>
      <c r="O38" s="37">
        <v>1108231.6933755078</v>
      </c>
      <c r="P38" s="37">
        <v>6346006.7483971119</v>
      </c>
      <c r="Q38" s="37">
        <v>23542806.523764212</v>
      </c>
      <c r="R38" s="37">
        <v>2673698.2792379386</v>
      </c>
      <c r="S38" s="37">
        <v>1423096.4421994875</v>
      </c>
      <c r="T38" s="37">
        <v>50037.041072700005</v>
      </c>
      <c r="U38" s="37">
        <v>7317147.0676802043</v>
      </c>
      <c r="V38" s="37"/>
      <c r="W38" s="37">
        <v>660755.71589311212</v>
      </c>
      <c r="X38" s="37">
        <v>1638839.5693600278</v>
      </c>
      <c r="Y38" s="37">
        <v>13763574.11544347</v>
      </c>
      <c r="Z38" s="37">
        <v>2272418.0099999998</v>
      </c>
      <c r="AA38" s="37">
        <v>1357253.203</v>
      </c>
      <c r="AB38" s="37"/>
      <c r="AC38" s="37">
        <v>5287506.7601078227</v>
      </c>
      <c r="AD38" s="37">
        <v>8917177.9731078222</v>
      </c>
      <c r="AE38" s="37">
        <v>50006843.904325597</v>
      </c>
      <c r="AF38" s="45">
        <f>AE38/AE$18</f>
        <v>0.53518659797948909</v>
      </c>
      <c r="AH38" s="26" t="s">
        <v>13</v>
      </c>
      <c r="AI38" s="37"/>
      <c r="AJ38" s="30">
        <v>5682042</v>
      </c>
      <c r="AK38" s="30"/>
      <c r="AL38" s="30">
        <v>2769660.4814999998</v>
      </c>
      <c r="AM38" s="30">
        <v>566650.35</v>
      </c>
      <c r="AN38" s="30"/>
      <c r="AO38" s="30">
        <v>9018352.8314999994</v>
      </c>
      <c r="AP38" s="30">
        <v>3750317.7949999999</v>
      </c>
      <c r="AQ38" s="30">
        <v>8625257.1000000015</v>
      </c>
      <c r="AR38" s="30">
        <v>743351.0615999999</v>
      </c>
      <c r="AS38" s="30">
        <v>5602600.8612500001</v>
      </c>
      <c r="AT38" s="30">
        <v>2187485.0968749998</v>
      </c>
      <c r="AU38" s="30">
        <v>887568.66</v>
      </c>
      <c r="AV38" s="30">
        <v>2342519.6364449998</v>
      </c>
      <c r="AW38" s="30">
        <v>24139100.211170003</v>
      </c>
      <c r="AX38" s="30">
        <v>1016055.9345</v>
      </c>
      <c r="AY38" s="30">
        <v>13253068.395</v>
      </c>
      <c r="AZ38" s="30">
        <v>0</v>
      </c>
      <c r="BA38" s="30">
        <v>21476328.831719</v>
      </c>
      <c r="BB38" s="30"/>
      <c r="BC38" s="30">
        <v>771325.2</v>
      </c>
      <c r="BD38" s="30">
        <v>0</v>
      </c>
      <c r="BE38" s="30">
        <v>36516778.361218996</v>
      </c>
      <c r="BF38" s="30">
        <v>226398.18867192999</v>
      </c>
      <c r="BG38" s="30">
        <v>4746160.7777099786</v>
      </c>
      <c r="BH38" s="30"/>
      <c r="BI38" s="30">
        <v>852592.58549999993</v>
      </c>
      <c r="BJ38" s="30">
        <v>5825151.5518819084</v>
      </c>
      <c r="BK38" s="30">
        <v>75499382.95577091</v>
      </c>
      <c r="BL38" s="45">
        <f>BK38/BK$18</f>
        <v>0.75410777026246012</v>
      </c>
      <c r="BN38" s="26" t="s">
        <v>5</v>
      </c>
      <c r="BO38" s="26"/>
      <c r="BP38" s="30">
        <v>10442744.460000001</v>
      </c>
      <c r="BQ38" s="30"/>
      <c r="BR38" s="30">
        <v>5528766.8699999992</v>
      </c>
      <c r="BS38" s="30">
        <v>3311643.78</v>
      </c>
      <c r="BT38" s="30"/>
      <c r="BU38" s="30">
        <v>19283155.109999999</v>
      </c>
      <c r="BV38" s="30">
        <v>5310691.5299999993</v>
      </c>
      <c r="BW38" s="30">
        <v>38205711.337082393</v>
      </c>
      <c r="BX38" s="30">
        <v>3312124.2</v>
      </c>
      <c r="BY38" s="30">
        <v>42174579.386941001</v>
      </c>
      <c r="BZ38" s="30">
        <v>1001573.0734699999</v>
      </c>
      <c r="CA38" s="30">
        <v>5606718.5042649992</v>
      </c>
      <c r="CB38" s="30">
        <v>47022570.009000018</v>
      </c>
      <c r="CC38" s="30">
        <v>142633968.04075843</v>
      </c>
      <c r="CD38" s="30">
        <v>21055364.009999998</v>
      </c>
      <c r="CE38" s="30">
        <v>2662160.625</v>
      </c>
      <c r="CF38" s="30">
        <v>502391.7</v>
      </c>
      <c r="CG38" s="30">
        <v>59798968.148726009</v>
      </c>
      <c r="CH38" s="30"/>
      <c r="CI38" s="30">
        <v>5507311.3200000003</v>
      </c>
      <c r="CJ38" s="30">
        <v>12158921.313000001</v>
      </c>
      <c r="CK38" s="30">
        <v>101685117.116726</v>
      </c>
      <c r="CL38" s="30">
        <v>3110769.0863425001</v>
      </c>
      <c r="CM38" s="30">
        <v>1846606.7393637602</v>
      </c>
      <c r="CN38" s="30"/>
      <c r="CO38" s="30">
        <v>4336728.165</v>
      </c>
      <c r="CP38" s="30">
        <v>9294103.9907062612</v>
      </c>
      <c r="CQ38" s="30">
        <v>272896344.25819063</v>
      </c>
      <c r="CR38" s="45">
        <f>CQ38/CQ$9</f>
        <v>0.60940574571170014</v>
      </c>
      <c r="CS38" s="25"/>
      <c r="CT38" s="26" t="s">
        <v>5</v>
      </c>
      <c r="CU38" s="26"/>
      <c r="CV38" s="30">
        <v>3429539.46</v>
      </c>
      <c r="CW38" s="30"/>
      <c r="CX38" s="30">
        <v>5465605.7699999996</v>
      </c>
      <c r="CY38" s="30">
        <v>525934.53</v>
      </c>
      <c r="CZ38" s="30"/>
      <c r="DA38" s="30">
        <v>9421079.7599999998</v>
      </c>
      <c r="DB38" s="30">
        <v>4297163.7299999995</v>
      </c>
      <c r="DC38" s="30">
        <v>11437302.3533234</v>
      </c>
      <c r="DD38" s="30">
        <v>3312124.2</v>
      </c>
      <c r="DE38" s="30">
        <v>15986808.559105</v>
      </c>
      <c r="DF38" s="30">
        <v>0</v>
      </c>
      <c r="DG38" s="30">
        <v>5606718.5042649992</v>
      </c>
      <c r="DH38" s="30">
        <v>23070973.688999996</v>
      </c>
      <c r="DI38" s="30">
        <v>63711091.035693392</v>
      </c>
      <c r="DJ38" s="30">
        <v>5586172.0200000005</v>
      </c>
      <c r="DK38" s="30">
        <v>2337175.125</v>
      </c>
      <c r="DL38" s="30">
        <v>502391.7</v>
      </c>
      <c r="DM38" s="30">
        <v>21470093.072999999</v>
      </c>
      <c r="DN38" s="30"/>
      <c r="DO38" s="30">
        <v>1468404.9</v>
      </c>
      <c r="DP38" s="30">
        <v>6028982.8830000004</v>
      </c>
      <c r="DQ38" s="30">
        <v>37393219.700999998</v>
      </c>
      <c r="DR38" s="30">
        <v>1492763.4026425001</v>
      </c>
      <c r="DS38" s="30">
        <v>1266858.2547213598</v>
      </c>
      <c r="DT38" s="30"/>
      <c r="DU38" s="30">
        <v>2694295.1159999999</v>
      </c>
      <c r="DV38" s="30">
        <v>5453916.7733638603</v>
      </c>
      <c r="DW38" s="30">
        <v>115979307.27005728</v>
      </c>
      <c r="DX38" s="45">
        <f>DW38/CQ$9</f>
        <v>0.25899378178245541</v>
      </c>
      <c r="DZ38" s="26" t="s">
        <v>5</v>
      </c>
      <c r="EA38" s="26"/>
      <c r="EB38" s="12">
        <v>9</v>
      </c>
      <c r="EC38" s="12"/>
      <c r="ED38" s="12">
        <v>21</v>
      </c>
      <c r="EE38" s="12">
        <v>3</v>
      </c>
      <c r="EF38" s="12"/>
      <c r="EG38" s="12">
        <v>33</v>
      </c>
      <c r="EH38" s="12">
        <v>14</v>
      </c>
      <c r="EI38" s="12">
        <v>38</v>
      </c>
      <c r="EJ38" s="12">
        <v>14</v>
      </c>
      <c r="EK38" s="12">
        <v>51</v>
      </c>
      <c r="EL38" s="12">
        <v>1</v>
      </c>
      <c r="EM38" s="12">
        <v>26</v>
      </c>
      <c r="EN38" s="12">
        <v>70</v>
      </c>
      <c r="EO38" s="12">
        <v>214</v>
      </c>
      <c r="EP38" s="12">
        <v>12</v>
      </c>
      <c r="EQ38" s="12">
        <v>11</v>
      </c>
      <c r="ER38" s="12">
        <v>1</v>
      </c>
      <c r="ES38" s="12">
        <v>53</v>
      </c>
      <c r="ET38" s="12"/>
      <c r="EU38" s="12">
        <v>5</v>
      </c>
      <c r="EV38" s="12">
        <v>16</v>
      </c>
      <c r="EW38" s="12">
        <v>98</v>
      </c>
      <c r="EX38" s="12">
        <v>23</v>
      </c>
      <c r="EY38" s="12">
        <v>10</v>
      </c>
      <c r="EZ38" s="12"/>
      <c r="FA38" s="12">
        <v>51</v>
      </c>
      <c r="FB38" s="12">
        <v>84</v>
      </c>
      <c r="FC38" s="12">
        <v>429</v>
      </c>
      <c r="FD38" s="45">
        <f>FC38/AE$9</f>
        <v>1.4159817803742945E-2</v>
      </c>
    </row>
    <row r="39" spans="2:160" x14ac:dyDescent="0.3">
      <c r="CR39" s="20"/>
      <c r="DX39" s="20"/>
      <c r="FD39" s="20"/>
    </row>
    <row r="40" spans="2:160" x14ac:dyDescent="0.3">
      <c r="BN40" s="29" t="s">
        <v>285</v>
      </c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98" t="s">
        <v>272</v>
      </c>
      <c r="CT40" s="29" t="s">
        <v>303</v>
      </c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98" t="s">
        <v>272</v>
      </c>
      <c r="DZ40" s="29" t="s">
        <v>319</v>
      </c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98" t="s">
        <v>272</v>
      </c>
    </row>
    <row r="41" spans="2:160" x14ac:dyDescent="0.3">
      <c r="BN41" s="29"/>
      <c r="BO41" s="141" t="s">
        <v>1</v>
      </c>
      <c r="BP41" s="141"/>
      <c r="BQ41" s="141"/>
      <c r="BR41" s="141"/>
      <c r="BS41" s="141"/>
      <c r="BT41" s="141"/>
      <c r="BU41" s="141"/>
      <c r="BV41" s="141" t="s">
        <v>2</v>
      </c>
      <c r="BW41" s="141"/>
      <c r="BX41" s="141"/>
      <c r="BY41" s="141"/>
      <c r="BZ41" s="141"/>
      <c r="CA41" s="141"/>
      <c r="CB41" s="141"/>
      <c r="CC41" s="141"/>
      <c r="CD41" s="141" t="s">
        <v>3</v>
      </c>
      <c r="CE41" s="141"/>
      <c r="CF41" s="141"/>
      <c r="CG41" s="141"/>
      <c r="CH41" s="141"/>
      <c r="CI41" s="141"/>
      <c r="CJ41" s="141"/>
      <c r="CK41" s="141"/>
      <c r="CL41" s="141" t="s">
        <v>4</v>
      </c>
      <c r="CM41" s="141"/>
      <c r="CN41" s="141"/>
      <c r="CO41" s="141"/>
      <c r="CP41" s="141"/>
      <c r="CQ41" s="29" t="s">
        <v>5</v>
      </c>
      <c r="CR41" s="42" t="s">
        <v>274</v>
      </c>
      <c r="CT41" s="29"/>
      <c r="CU41" s="141" t="s">
        <v>1</v>
      </c>
      <c r="CV41" s="141"/>
      <c r="CW41" s="141"/>
      <c r="CX41" s="141"/>
      <c r="CY41" s="141"/>
      <c r="CZ41" s="141"/>
      <c r="DA41" s="141"/>
      <c r="DB41" s="141" t="s">
        <v>2</v>
      </c>
      <c r="DC41" s="141"/>
      <c r="DD41" s="141"/>
      <c r="DE41" s="141"/>
      <c r="DF41" s="141"/>
      <c r="DG41" s="141"/>
      <c r="DH41" s="141"/>
      <c r="DI41" s="141"/>
      <c r="DJ41" s="141" t="s">
        <v>3</v>
      </c>
      <c r="DK41" s="141"/>
      <c r="DL41" s="141"/>
      <c r="DM41" s="141"/>
      <c r="DN41" s="141"/>
      <c r="DO41" s="141"/>
      <c r="DP41" s="141"/>
      <c r="DQ41" s="141"/>
      <c r="DR41" s="141" t="s">
        <v>4</v>
      </c>
      <c r="DS41" s="141"/>
      <c r="DT41" s="141"/>
      <c r="DU41" s="141"/>
      <c r="DV41" s="141"/>
      <c r="DW41" s="29" t="s">
        <v>5</v>
      </c>
      <c r="DX41" s="42" t="s">
        <v>274</v>
      </c>
      <c r="DZ41" s="29"/>
      <c r="EA41" s="29"/>
      <c r="EB41" s="29" t="s">
        <v>265</v>
      </c>
      <c r="EC41" s="29"/>
      <c r="ED41" s="29"/>
      <c r="EE41" s="29"/>
      <c r="EF41" s="29"/>
      <c r="EG41" s="94" t="s">
        <v>323</v>
      </c>
      <c r="EH41" s="29" t="s">
        <v>266</v>
      </c>
      <c r="EI41" s="29"/>
      <c r="EJ41" s="29"/>
      <c r="EK41" s="29"/>
      <c r="EL41" s="29"/>
      <c r="EM41" s="29"/>
      <c r="EN41" s="29"/>
      <c r="EO41" s="94" t="s">
        <v>324</v>
      </c>
      <c r="EP41" s="29" t="s">
        <v>267</v>
      </c>
      <c r="EQ41" s="29"/>
      <c r="ER41" s="29"/>
      <c r="ES41" s="29"/>
      <c r="ET41" s="29"/>
      <c r="EU41" s="29"/>
      <c r="EV41" s="29"/>
      <c r="EW41" s="94" t="s">
        <v>325</v>
      </c>
      <c r="EX41" s="29" t="s">
        <v>268</v>
      </c>
      <c r="EY41" s="29"/>
      <c r="EZ41" s="29"/>
      <c r="FA41" s="29"/>
      <c r="FB41" s="94" t="s">
        <v>326</v>
      </c>
      <c r="FC41" s="29" t="s">
        <v>5</v>
      </c>
      <c r="FD41" s="42" t="s">
        <v>274</v>
      </c>
    </row>
    <row r="42" spans="2:160" x14ac:dyDescent="0.3">
      <c r="B42" s="29" t="s">
        <v>237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98" t="s">
        <v>272</v>
      </c>
      <c r="AH42" s="29" t="s">
        <v>279</v>
      </c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98" t="s">
        <v>272</v>
      </c>
      <c r="BN42" s="34" t="s">
        <v>125</v>
      </c>
      <c r="BO42" s="34" t="s">
        <v>7</v>
      </c>
      <c r="BP42" s="34" t="s">
        <v>8</v>
      </c>
      <c r="BQ42" s="34" t="s">
        <v>9</v>
      </c>
      <c r="BR42" s="34" t="s">
        <v>10</v>
      </c>
      <c r="BS42" s="34" t="s">
        <v>11</v>
      </c>
      <c r="BT42" s="34" t="s">
        <v>12</v>
      </c>
      <c r="BU42" s="3" t="s">
        <v>13</v>
      </c>
      <c r="BV42" s="34" t="s">
        <v>7</v>
      </c>
      <c r="BW42" s="34" t="s">
        <v>8</v>
      </c>
      <c r="BX42" s="34" t="s">
        <v>9</v>
      </c>
      <c r="BY42" s="34" t="s">
        <v>10</v>
      </c>
      <c r="BZ42" s="34" t="s">
        <v>15</v>
      </c>
      <c r="CA42" s="34" t="s">
        <v>11</v>
      </c>
      <c r="CB42" s="34" t="s">
        <v>12</v>
      </c>
      <c r="CC42" s="3" t="s">
        <v>13</v>
      </c>
      <c r="CD42" s="34" t="s">
        <v>7</v>
      </c>
      <c r="CE42" s="34" t="s">
        <v>8</v>
      </c>
      <c r="CF42" s="34" t="s">
        <v>9</v>
      </c>
      <c r="CG42" s="34" t="s">
        <v>10</v>
      </c>
      <c r="CH42" s="34" t="s">
        <v>15</v>
      </c>
      <c r="CI42" s="34" t="s">
        <v>11</v>
      </c>
      <c r="CJ42" s="34" t="s">
        <v>12</v>
      </c>
      <c r="CK42" s="3" t="s">
        <v>13</v>
      </c>
      <c r="CL42" s="34" t="s">
        <v>8</v>
      </c>
      <c r="CM42" s="34" t="s">
        <v>15</v>
      </c>
      <c r="CN42" s="34" t="s">
        <v>11</v>
      </c>
      <c r="CO42" s="34" t="s">
        <v>12</v>
      </c>
      <c r="CP42" s="3" t="s">
        <v>13</v>
      </c>
      <c r="CQ42" s="34"/>
      <c r="CR42" s="43" t="s">
        <v>275</v>
      </c>
      <c r="CT42" s="34" t="s">
        <v>125</v>
      </c>
      <c r="CU42" s="34" t="s">
        <v>7</v>
      </c>
      <c r="CV42" s="34" t="s">
        <v>8</v>
      </c>
      <c r="CW42" s="34" t="s">
        <v>9</v>
      </c>
      <c r="CX42" s="34" t="s">
        <v>10</v>
      </c>
      <c r="CY42" s="34" t="s">
        <v>11</v>
      </c>
      <c r="CZ42" s="34" t="s">
        <v>12</v>
      </c>
      <c r="DA42" s="3" t="s">
        <v>13</v>
      </c>
      <c r="DB42" s="34" t="s">
        <v>7</v>
      </c>
      <c r="DC42" s="34" t="s">
        <v>8</v>
      </c>
      <c r="DD42" s="34" t="s">
        <v>9</v>
      </c>
      <c r="DE42" s="34" t="s">
        <v>10</v>
      </c>
      <c r="DF42" s="34" t="s">
        <v>15</v>
      </c>
      <c r="DG42" s="34" t="s">
        <v>11</v>
      </c>
      <c r="DH42" s="34" t="s">
        <v>12</v>
      </c>
      <c r="DI42" s="3" t="s">
        <v>13</v>
      </c>
      <c r="DJ42" s="34" t="s">
        <v>7</v>
      </c>
      <c r="DK42" s="34" t="s">
        <v>8</v>
      </c>
      <c r="DL42" s="34" t="s">
        <v>9</v>
      </c>
      <c r="DM42" s="34" t="s">
        <v>10</v>
      </c>
      <c r="DN42" s="34" t="s">
        <v>15</v>
      </c>
      <c r="DO42" s="34" t="s">
        <v>11</v>
      </c>
      <c r="DP42" s="34" t="s">
        <v>12</v>
      </c>
      <c r="DQ42" s="3" t="s">
        <v>13</v>
      </c>
      <c r="DR42" s="34" t="s">
        <v>8</v>
      </c>
      <c r="DS42" s="34" t="s">
        <v>15</v>
      </c>
      <c r="DT42" s="34" t="s">
        <v>11</v>
      </c>
      <c r="DU42" s="34" t="s">
        <v>12</v>
      </c>
      <c r="DV42" s="3" t="s">
        <v>13</v>
      </c>
      <c r="DW42" s="34"/>
      <c r="DX42" s="43" t="s">
        <v>275</v>
      </c>
      <c r="DZ42" s="28" t="s">
        <v>327</v>
      </c>
      <c r="EA42" s="28"/>
      <c r="EB42" s="28" t="s">
        <v>8</v>
      </c>
      <c r="EC42" s="28"/>
      <c r="ED42" s="28" t="s">
        <v>10</v>
      </c>
      <c r="EE42" s="28" t="s">
        <v>11</v>
      </c>
      <c r="EF42" s="28"/>
      <c r="EG42" s="32"/>
      <c r="EH42" s="28" t="s">
        <v>7</v>
      </c>
      <c r="EI42" s="28" t="s">
        <v>8</v>
      </c>
      <c r="EJ42" s="28" t="s">
        <v>9</v>
      </c>
      <c r="EK42" s="28" t="s">
        <v>10</v>
      </c>
      <c r="EL42" s="28" t="s">
        <v>15</v>
      </c>
      <c r="EM42" s="28" t="s">
        <v>11</v>
      </c>
      <c r="EN42" s="28" t="s">
        <v>12</v>
      </c>
      <c r="EO42" s="32"/>
      <c r="EP42" s="28" t="s">
        <v>7</v>
      </c>
      <c r="EQ42" s="28" t="s">
        <v>8</v>
      </c>
      <c r="ER42" s="28" t="s">
        <v>9</v>
      </c>
      <c r="ES42" s="28" t="s">
        <v>10</v>
      </c>
      <c r="ET42" s="28"/>
      <c r="EU42" s="28" t="s">
        <v>11</v>
      </c>
      <c r="EV42" s="28" t="s">
        <v>12</v>
      </c>
      <c r="EW42" s="32"/>
      <c r="EX42" s="28" t="s">
        <v>8</v>
      </c>
      <c r="EY42" s="28" t="s">
        <v>15</v>
      </c>
      <c r="EZ42" s="28"/>
      <c r="FA42" s="28" t="s">
        <v>12</v>
      </c>
      <c r="FB42" s="32"/>
      <c r="FC42" s="28"/>
      <c r="FD42" s="43" t="s">
        <v>275</v>
      </c>
    </row>
    <row r="43" spans="2:160" x14ac:dyDescent="0.3">
      <c r="B43" s="29"/>
      <c r="C43" s="141" t="s">
        <v>1</v>
      </c>
      <c r="D43" s="141"/>
      <c r="E43" s="141"/>
      <c r="F43" s="141"/>
      <c r="G43" s="141"/>
      <c r="H43" s="141"/>
      <c r="I43" s="141"/>
      <c r="J43" s="141" t="s">
        <v>2</v>
      </c>
      <c r="K43" s="141"/>
      <c r="L43" s="141"/>
      <c r="M43" s="141"/>
      <c r="N43" s="141"/>
      <c r="O43" s="141"/>
      <c r="P43" s="141"/>
      <c r="Q43" s="141"/>
      <c r="R43" s="141" t="s">
        <v>3</v>
      </c>
      <c r="S43" s="141"/>
      <c r="T43" s="141"/>
      <c r="U43" s="141"/>
      <c r="V43" s="141"/>
      <c r="W43" s="141"/>
      <c r="X43" s="141"/>
      <c r="Y43" s="141"/>
      <c r="Z43" s="141" t="s">
        <v>4</v>
      </c>
      <c r="AA43" s="141"/>
      <c r="AB43" s="141"/>
      <c r="AC43" s="141"/>
      <c r="AD43" s="141"/>
      <c r="AE43" s="41" t="s">
        <v>13</v>
      </c>
      <c r="AF43" s="42" t="s">
        <v>274</v>
      </c>
      <c r="AH43" s="29"/>
      <c r="AI43" s="141" t="s">
        <v>1</v>
      </c>
      <c r="AJ43" s="141"/>
      <c r="AK43" s="141"/>
      <c r="AL43" s="141"/>
      <c r="AM43" s="141"/>
      <c r="AN43" s="141"/>
      <c r="AO43" s="141"/>
      <c r="AP43" s="141" t="s">
        <v>2</v>
      </c>
      <c r="AQ43" s="141"/>
      <c r="AR43" s="141"/>
      <c r="AS43" s="141"/>
      <c r="AT43" s="141"/>
      <c r="AU43" s="141"/>
      <c r="AV43" s="141"/>
      <c r="AW43" s="141"/>
      <c r="AX43" s="141" t="s">
        <v>3</v>
      </c>
      <c r="AY43" s="141"/>
      <c r="AZ43" s="141"/>
      <c r="BA43" s="141"/>
      <c r="BB43" s="141"/>
      <c r="BC43" s="141"/>
      <c r="BD43" s="141"/>
      <c r="BE43" s="141"/>
      <c r="BF43" s="141" t="s">
        <v>4</v>
      </c>
      <c r="BG43" s="141"/>
      <c r="BH43" s="141"/>
      <c r="BI43" s="141"/>
      <c r="BJ43" s="141"/>
      <c r="BK43" s="29" t="s">
        <v>5</v>
      </c>
      <c r="BL43" s="42" t="s">
        <v>274</v>
      </c>
      <c r="BN43" s="27" t="s">
        <v>126</v>
      </c>
      <c r="BO43" s="27"/>
      <c r="BP43" s="31">
        <v>1628.4690000000001</v>
      </c>
      <c r="BQ43" s="31"/>
      <c r="BR43" s="31">
        <v>117.26100000000001</v>
      </c>
      <c r="BS43" s="31">
        <v>420.84000000000003</v>
      </c>
      <c r="BT43" s="31"/>
      <c r="BU43" s="33">
        <v>2166.5700000000002</v>
      </c>
      <c r="BV43" s="31">
        <v>149.56200000000001</v>
      </c>
      <c r="BW43" s="31">
        <v>4420.4920000000002</v>
      </c>
      <c r="BX43" s="31">
        <v>494.262</v>
      </c>
      <c r="BY43" s="31">
        <v>1948.5990000000002</v>
      </c>
      <c r="BZ43" s="31"/>
      <c r="CA43" s="31">
        <v>642.69000000000005</v>
      </c>
      <c r="CB43" s="31"/>
      <c r="CC43" s="33">
        <v>7655.6049999999996</v>
      </c>
      <c r="CD43" s="31">
        <v>1220.643</v>
      </c>
      <c r="CE43" s="31">
        <v>497.97899999999998</v>
      </c>
      <c r="CF43" s="31">
        <v>48.42</v>
      </c>
      <c r="CG43" s="31">
        <v>1411.146</v>
      </c>
      <c r="CH43" s="31"/>
      <c r="CI43" s="31">
        <v>545.49</v>
      </c>
      <c r="CJ43" s="31"/>
      <c r="CK43" s="33">
        <v>3723.6779999999999</v>
      </c>
      <c r="CL43" s="31"/>
      <c r="CM43" s="31"/>
      <c r="CN43" s="31"/>
      <c r="CO43" s="31">
        <v>1809.2969999999998</v>
      </c>
      <c r="CP43" s="33">
        <v>1809.2969999999998</v>
      </c>
      <c r="CQ43" s="31">
        <v>15355.150000000001</v>
      </c>
      <c r="CR43" s="44">
        <f>CQ43/CQ$14</f>
        <v>0.53789943547208763</v>
      </c>
      <c r="CT43" s="27" t="s">
        <v>126</v>
      </c>
      <c r="CU43" s="27"/>
      <c r="CV43" s="31">
        <v>386.649</v>
      </c>
      <c r="CW43" s="31"/>
      <c r="CX43" s="31">
        <v>95.031000000000006</v>
      </c>
      <c r="CY43" s="31">
        <v>42.308999999999997</v>
      </c>
      <c r="CZ43" s="31"/>
      <c r="DA43" s="33">
        <v>523.98900000000003</v>
      </c>
      <c r="DB43" s="31">
        <v>149.56200000000001</v>
      </c>
      <c r="DC43" s="31">
        <v>1036.8449999999998</v>
      </c>
      <c r="DD43" s="31">
        <v>494.262</v>
      </c>
      <c r="DE43" s="31">
        <v>627.36300000000006</v>
      </c>
      <c r="DF43" s="31"/>
      <c r="DG43" s="31">
        <v>642.69000000000005</v>
      </c>
      <c r="DH43" s="31"/>
      <c r="DI43" s="33">
        <v>2950.7219999999998</v>
      </c>
      <c r="DJ43" s="31"/>
      <c r="DK43" s="31">
        <v>460.33199999999999</v>
      </c>
      <c r="DL43" s="31">
        <v>48.42</v>
      </c>
      <c r="DM43" s="31">
        <v>1161.6569999999999</v>
      </c>
      <c r="DN43" s="31"/>
      <c r="DO43" s="31">
        <v>181.36799999999999</v>
      </c>
      <c r="DP43" s="31"/>
      <c r="DQ43" s="33">
        <v>1851.7769999999998</v>
      </c>
      <c r="DR43" s="31"/>
      <c r="DS43" s="31"/>
      <c r="DT43" s="31"/>
      <c r="DU43" s="31">
        <v>1193.1480000000001</v>
      </c>
      <c r="DV43" s="33">
        <v>1193.1480000000001</v>
      </c>
      <c r="DW43" s="31">
        <v>6519.6360000000004</v>
      </c>
      <c r="DX43" s="44">
        <f>DW43/CQ$14</f>
        <v>0.22838647124147268</v>
      </c>
      <c r="DZ43" s="27" t="s">
        <v>126</v>
      </c>
      <c r="EA43" s="27"/>
      <c r="EB43" s="35">
        <v>383262.14507041604</v>
      </c>
      <c r="EC43" s="35"/>
      <c r="ED43" s="35">
        <v>420824.94186178944</v>
      </c>
      <c r="EE43" s="35">
        <v>132882.70936365801</v>
      </c>
      <c r="EF43" s="35"/>
      <c r="EG43" s="36">
        <v>936969.79629586346</v>
      </c>
      <c r="EH43" s="35">
        <v>536692.46734515205</v>
      </c>
      <c r="EI43" s="35">
        <v>1080602.8001609088</v>
      </c>
      <c r="EJ43" s="35">
        <v>758432.6512074999</v>
      </c>
      <c r="EK43" s="35">
        <v>1161549.9365713508</v>
      </c>
      <c r="EL43" s="35"/>
      <c r="EM43" s="35">
        <v>971472.64337550791</v>
      </c>
      <c r="EN43" s="35"/>
      <c r="EO43" s="36">
        <v>4508750.4986604191</v>
      </c>
      <c r="EP43" s="35"/>
      <c r="EQ43" s="35">
        <v>309173.61003248749</v>
      </c>
      <c r="ER43" s="35">
        <v>50037.041072700005</v>
      </c>
      <c r="ES43" s="35">
        <v>1049316.1966795137</v>
      </c>
      <c r="ET43" s="35"/>
      <c r="EU43" s="35">
        <v>176811.13558011001</v>
      </c>
      <c r="EV43" s="35"/>
      <c r="EW43" s="36">
        <v>1585337.9833648112</v>
      </c>
      <c r="EX43" s="35"/>
      <c r="EY43" s="35"/>
      <c r="EZ43" s="35"/>
      <c r="FA43" s="35">
        <v>1409290.1990601297</v>
      </c>
      <c r="FB43" s="36">
        <v>1409290.1990601297</v>
      </c>
      <c r="FC43" s="35">
        <v>8440348.4773812238</v>
      </c>
      <c r="FD43" s="44">
        <f>FC43/AE$14</f>
        <v>0.23299072355897374</v>
      </c>
    </row>
    <row r="44" spans="2:160" x14ac:dyDescent="0.3">
      <c r="B44" s="34" t="s">
        <v>125</v>
      </c>
      <c r="C44" s="34" t="s">
        <v>7</v>
      </c>
      <c r="D44" s="34" t="s">
        <v>8</v>
      </c>
      <c r="E44" s="34" t="s">
        <v>9</v>
      </c>
      <c r="F44" s="34" t="s">
        <v>10</v>
      </c>
      <c r="G44" s="34" t="s">
        <v>11</v>
      </c>
      <c r="H44" s="34" t="s">
        <v>12</v>
      </c>
      <c r="I44" s="3" t="s">
        <v>13</v>
      </c>
      <c r="J44" s="34" t="s">
        <v>7</v>
      </c>
      <c r="K44" s="34" t="s">
        <v>8</v>
      </c>
      <c r="L44" s="34" t="s">
        <v>9</v>
      </c>
      <c r="M44" s="34" t="s">
        <v>10</v>
      </c>
      <c r="N44" s="34" t="s">
        <v>15</v>
      </c>
      <c r="O44" s="34" t="s">
        <v>11</v>
      </c>
      <c r="P44" s="34" t="s">
        <v>12</v>
      </c>
      <c r="Q44" s="3" t="s">
        <v>13</v>
      </c>
      <c r="R44" s="34" t="s">
        <v>7</v>
      </c>
      <c r="S44" s="34" t="s">
        <v>8</v>
      </c>
      <c r="T44" s="34" t="s">
        <v>9</v>
      </c>
      <c r="U44" s="34" t="s">
        <v>10</v>
      </c>
      <c r="V44" s="34" t="s">
        <v>15</v>
      </c>
      <c r="W44" s="34" t="s">
        <v>11</v>
      </c>
      <c r="X44" s="34" t="s">
        <v>12</v>
      </c>
      <c r="Y44" s="3" t="s">
        <v>13</v>
      </c>
      <c r="Z44" s="34" t="s">
        <v>8</v>
      </c>
      <c r="AA44" s="34" t="s">
        <v>15</v>
      </c>
      <c r="AB44" s="34" t="s">
        <v>11</v>
      </c>
      <c r="AC44" s="34" t="s">
        <v>12</v>
      </c>
      <c r="AD44" s="3" t="s">
        <v>13</v>
      </c>
      <c r="AE44" s="34"/>
      <c r="AF44" s="43" t="s">
        <v>275</v>
      </c>
      <c r="AH44" s="34" t="s">
        <v>125</v>
      </c>
      <c r="AI44" s="34" t="s">
        <v>7</v>
      </c>
      <c r="AJ44" s="34" t="s">
        <v>8</v>
      </c>
      <c r="AK44" s="34" t="s">
        <v>9</v>
      </c>
      <c r="AL44" s="34" t="s">
        <v>10</v>
      </c>
      <c r="AM44" s="34" t="s">
        <v>11</v>
      </c>
      <c r="AN44" s="34" t="s">
        <v>12</v>
      </c>
      <c r="AO44" s="3" t="s">
        <v>13</v>
      </c>
      <c r="AP44" s="34" t="s">
        <v>7</v>
      </c>
      <c r="AQ44" s="34" t="s">
        <v>8</v>
      </c>
      <c r="AR44" s="34" t="s">
        <v>9</v>
      </c>
      <c r="AS44" s="34" t="s">
        <v>10</v>
      </c>
      <c r="AT44" s="34" t="s">
        <v>15</v>
      </c>
      <c r="AU44" s="34" t="s">
        <v>11</v>
      </c>
      <c r="AV44" s="34" t="s">
        <v>12</v>
      </c>
      <c r="AW44" s="3" t="s">
        <v>13</v>
      </c>
      <c r="AX44" s="34" t="s">
        <v>7</v>
      </c>
      <c r="AY44" s="34" t="s">
        <v>8</v>
      </c>
      <c r="AZ44" s="34" t="s">
        <v>9</v>
      </c>
      <c r="BA44" s="34" t="s">
        <v>10</v>
      </c>
      <c r="BB44" s="34" t="s">
        <v>15</v>
      </c>
      <c r="BC44" s="34" t="s">
        <v>11</v>
      </c>
      <c r="BD44" s="34" t="s">
        <v>12</v>
      </c>
      <c r="BE44" s="3" t="s">
        <v>13</v>
      </c>
      <c r="BF44" s="34" t="s">
        <v>8</v>
      </c>
      <c r="BG44" s="34" t="s">
        <v>15</v>
      </c>
      <c r="BH44" s="34" t="s">
        <v>11</v>
      </c>
      <c r="BI44" s="34" t="s">
        <v>12</v>
      </c>
      <c r="BJ44" s="3" t="s">
        <v>13</v>
      </c>
      <c r="BK44" s="34"/>
      <c r="BL44" s="43" t="s">
        <v>275</v>
      </c>
      <c r="BN44" s="27" t="s">
        <v>127</v>
      </c>
      <c r="BO44" s="27"/>
      <c r="BP44" s="31"/>
      <c r="BQ44" s="31"/>
      <c r="BR44" s="31">
        <v>408.42899999999997</v>
      </c>
      <c r="BS44" s="31"/>
      <c r="BT44" s="31"/>
      <c r="BU44" s="33">
        <v>408.42899999999997</v>
      </c>
      <c r="BV44" s="31">
        <v>260.01000000000005</v>
      </c>
      <c r="BW44" s="31"/>
      <c r="BX44" s="31"/>
      <c r="BY44" s="31">
        <v>2203.7180000000003</v>
      </c>
      <c r="BZ44" s="31"/>
      <c r="CA44" s="31"/>
      <c r="CB44" s="31">
        <v>9039.0465000000022</v>
      </c>
      <c r="CC44" s="33">
        <v>11502.774500000003</v>
      </c>
      <c r="CD44" s="31">
        <v>1968.9570000000001</v>
      </c>
      <c r="CE44" s="31"/>
      <c r="CF44" s="31"/>
      <c r="CG44" s="31">
        <v>6790.7860000000001</v>
      </c>
      <c r="CH44" s="31"/>
      <c r="CI44" s="31"/>
      <c r="CJ44" s="31">
        <v>1794.1320000000003</v>
      </c>
      <c r="CK44" s="33">
        <v>10553.875</v>
      </c>
      <c r="CL44" s="31"/>
      <c r="CM44" s="31"/>
      <c r="CN44" s="31"/>
      <c r="CO44" s="31">
        <v>458.45820000000003</v>
      </c>
      <c r="CP44" s="33">
        <v>458.45820000000003</v>
      </c>
      <c r="CQ44" s="31">
        <v>22923.536700000008</v>
      </c>
      <c r="CR44" s="44">
        <f>CQ44/CQ$15</f>
        <v>0.59191325963635677</v>
      </c>
      <c r="CT44" s="27" t="s">
        <v>127</v>
      </c>
      <c r="CU44" s="27"/>
      <c r="CV44" s="31"/>
      <c r="CW44" s="31"/>
      <c r="CX44" s="31">
        <v>408.42899999999997</v>
      </c>
      <c r="CY44" s="31"/>
      <c r="CZ44" s="31"/>
      <c r="DA44" s="33">
        <v>408.42899999999997</v>
      </c>
      <c r="DB44" s="31">
        <v>181.971</v>
      </c>
      <c r="DC44" s="31"/>
      <c r="DD44" s="31"/>
      <c r="DE44" s="31">
        <v>949.37899999999979</v>
      </c>
      <c r="DF44" s="31"/>
      <c r="DG44" s="31"/>
      <c r="DH44" s="31">
        <v>3680.2664999999988</v>
      </c>
      <c r="DI44" s="33">
        <v>4811.6164999999983</v>
      </c>
      <c r="DJ44" s="31">
        <v>639.20700000000011</v>
      </c>
      <c r="DK44" s="31"/>
      <c r="DL44" s="31"/>
      <c r="DM44" s="31">
        <v>1553.076</v>
      </c>
      <c r="DN44" s="31"/>
      <c r="DO44" s="31"/>
      <c r="DP44" s="31">
        <v>1099.9350000000002</v>
      </c>
      <c r="DQ44" s="33">
        <v>3292.2180000000008</v>
      </c>
      <c r="DR44" s="31"/>
      <c r="DS44" s="31"/>
      <c r="DT44" s="31"/>
      <c r="DU44" s="31">
        <v>384.94620000000003</v>
      </c>
      <c r="DV44" s="33">
        <v>384.94620000000003</v>
      </c>
      <c r="DW44" s="31">
        <v>8897.2096999999994</v>
      </c>
      <c r="DX44" s="44">
        <f>DW44/CQ$15</f>
        <v>0.22973664422362935</v>
      </c>
      <c r="DZ44" s="27" t="s">
        <v>127</v>
      </c>
      <c r="EA44" s="27"/>
      <c r="EB44" s="35"/>
      <c r="EC44" s="35"/>
      <c r="ED44" s="35">
        <v>433350.33252610097</v>
      </c>
      <c r="EE44" s="35"/>
      <c r="EF44" s="35"/>
      <c r="EG44" s="36">
        <v>433350.33252610097</v>
      </c>
      <c r="EH44" s="35">
        <v>260054.50890566298</v>
      </c>
      <c r="EI44" s="35"/>
      <c r="EJ44" s="35"/>
      <c r="EK44" s="35">
        <v>1171762.7079099081</v>
      </c>
      <c r="EL44" s="35"/>
      <c r="EM44" s="35"/>
      <c r="EN44" s="35">
        <v>3350037.0204976634</v>
      </c>
      <c r="EO44" s="36">
        <v>4781854.2373132342</v>
      </c>
      <c r="EP44" s="35">
        <v>622410.59936438804</v>
      </c>
      <c r="EQ44" s="35"/>
      <c r="ER44" s="35"/>
      <c r="ES44" s="35">
        <v>1241621.601073124</v>
      </c>
      <c r="ET44" s="35"/>
      <c r="EU44" s="35"/>
      <c r="EV44" s="35">
        <v>694767.41464386799</v>
      </c>
      <c r="EW44" s="36">
        <v>2558799.6150813801</v>
      </c>
      <c r="EX44" s="35"/>
      <c r="EY44" s="35"/>
      <c r="EZ44" s="35"/>
      <c r="FA44" s="35">
        <v>970980.99966255692</v>
      </c>
      <c r="FB44" s="36">
        <v>970980.99966255692</v>
      </c>
      <c r="FC44" s="35">
        <v>8744985.1845832728</v>
      </c>
      <c r="FD44" s="44">
        <f>FC44/AE$15</f>
        <v>0.245914267535701</v>
      </c>
    </row>
    <row r="45" spans="2:160" x14ac:dyDescent="0.3">
      <c r="B45" s="27" t="s">
        <v>126</v>
      </c>
      <c r="C45" s="31"/>
      <c r="D45" s="31">
        <v>2</v>
      </c>
      <c r="E45" s="31"/>
      <c r="F45" s="31">
        <v>1</v>
      </c>
      <c r="G45" s="31">
        <v>2</v>
      </c>
      <c r="H45" s="31"/>
      <c r="I45" s="33">
        <v>5</v>
      </c>
      <c r="J45" s="31"/>
      <c r="K45" s="31">
        <v>18</v>
      </c>
      <c r="L45" s="31"/>
      <c r="M45" s="31">
        <v>13</v>
      </c>
      <c r="N45" s="31"/>
      <c r="O45" s="31"/>
      <c r="P45" s="31"/>
      <c r="Q45" s="33">
        <v>31</v>
      </c>
      <c r="R45" s="31">
        <v>2</v>
      </c>
      <c r="S45" s="31">
        <v>3</v>
      </c>
      <c r="T45" s="31"/>
      <c r="U45" s="31">
        <v>4</v>
      </c>
      <c r="V45" s="31"/>
      <c r="W45" s="31">
        <v>3</v>
      </c>
      <c r="X45" s="31"/>
      <c r="Y45" s="33">
        <v>12</v>
      </c>
      <c r="Z45" s="31"/>
      <c r="AA45" s="31"/>
      <c r="AB45" s="31"/>
      <c r="AC45" s="31">
        <v>6</v>
      </c>
      <c r="AD45" s="33">
        <v>6</v>
      </c>
      <c r="AE45" s="31">
        <v>54</v>
      </c>
      <c r="AF45" s="44">
        <f>AE45/AE$5</f>
        <v>3.7039577474449552E-3</v>
      </c>
      <c r="AH45" s="27" t="s">
        <v>126</v>
      </c>
      <c r="AI45" s="31"/>
      <c r="AJ45" s="31">
        <v>72570635.099999994</v>
      </c>
      <c r="AK45" s="31"/>
      <c r="AL45" s="31">
        <v>663191.54999999993</v>
      </c>
      <c r="AM45" s="31">
        <v>41768010.989999995</v>
      </c>
      <c r="AN45" s="31"/>
      <c r="AO45" s="33">
        <v>115001837.63999999</v>
      </c>
      <c r="AP45" s="31"/>
      <c r="AQ45" s="31">
        <v>132732376.27894999</v>
      </c>
      <c r="AR45" s="31"/>
      <c r="AS45" s="31">
        <v>162702541.15200001</v>
      </c>
      <c r="AT45" s="31"/>
      <c r="AU45" s="31"/>
      <c r="AV45" s="31"/>
      <c r="AW45" s="33">
        <v>295434917.43094999</v>
      </c>
      <c r="AX45" s="31">
        <v>64389899.699999996</v>
      </c>
      <c r="AY45" s="31">
        <v>3412347.7499999995</v>
      </c>
      <c r="AZ45" s="31"/>
      <c r="BA45" s="31">
        <v>16600860.809999999</v>
      </c>
      <c r="BB45" s="31"/>
      <c r="BC45" s="31">
        <v>37082787.372000001</v>
      </c>
      <c r="BD45" s="31"/>
      <c r="BE45" s="33">
        <v>121485895.632</v>
      </c>
      <c r="BF45" s="31"/>
      <c r="BG45" s="31"/>
      <c r="BH45" s="31"/>
      <c r="BI45" s="31">
        <v>1279395.9000000001</v>
      </c>
      <c r="BJ45" s="33">
        <v>1279395.9000000001</v>
      </c>
      <c r="BK45" s="31">
        <v>533202046.60294992</v>
      </c>
      <c r="BL45" s="44">
        <f>BK45/BK$5</f>
        <v>0.40882484534965319</v>
      </c>
      <c r="BN45" s="27" t="s">
        <v>128</v>
      </c>
      <c r="BO45" s="27"/>
      <c r="BP45" s="31">
        <v>0</v>
      </c>
      <c r="BQ45" s="31"/>
      <c r="BR45" s="31"/>
      <c r="BS45" s="31"/>
      <c r="BT45" s="31"/>
      <c r="BU45" s="33">
        <v>0</v>
      </c>
      <c r="BV45" s="31">
        <v>0</v>
      </c>
      <c r="BW45" s="31"/>
      <c r="BX45" s="31"/>
      <c r="BY45" s="31">
        <v>0</v>
      </c>
      <c r="BZ45" s="31">
        <v>0</v>
      </c>
      <c r="CA45" s="31">
        <v>0</v>
      </c>
      <c r="CB45" s="31"/>
      <c r="CC45" s="33">
        <v>0</v>
      </c>
      <c r="CD45" s="31">
        <v>0</v>
      </c>
      <c r="CE45" s="31">
        <v>0</v>
      </c>
      <c r="CF45" s="31"/>
      <c r="CG45" s="31">
        <v>0</v>
      </c>
      <c r="CH45" s="31"/>
      <c r="CI45" s="31">
        <v>0</v>
      </c>
      <c r="CJ45" s="31"/>
      <c r="CK45" s="33">
        <v>0</v>
      </c>
      <c r="CL45" s="31">
        <v>0</v>
      </c>
      <c r="CM45" s="31">
        <v>245.75399173</v>
      </c>
      <c r="CN45" s="31"/>
      <c r="CO45" s="31"/>
      <c r="CP45" s="33">
        <v>245.75399173</v>
      </c>
      <c r="CQ45" s="31">
        <v>245.75399173</v>
      </c>
      <c r="CR45" s="44">
        <f>CQ45/CQ$16</f>
        <v>0.10014251894507942</v>
      </c>
      <c r="CT45" s="27" t="s">
        <v>128</v>
      </c>
      <c r="CU45" s="27"/>
      <c r="CV45" s="31">
        <v>0</v>
      </c>
      <c r="CW45" s="31"/>
      <c r="CX45" s="31"/>
      <c r="CY45" s="31"/>
      <c r="CZ45" s="31"/>
      <c r="DA45" s="33">
        <v>0</v>
      </c>
      <c r="DB45" s="31"/>
      <c r="DC45" s="31"/>
      <c r="DD45" s="31"/>
      <c r="DE45" s="31">
        <v>0</v>
      </c>
      <c r="DF45" s="31">
        <v>0</v>
      </c>
      <c r="DG45" s="31">
        <v>0</v>
      </c>
      <c r="DH45" s="31"/>
      <c r="DI45" s="33">
        <v>0</v>
      </c>
      <c r="DJ45" s="31"/>
      <c r="DK45" s="31">
        <v>0</v>
      </c>
      <c r="DL45" s="31"/>
      <c r="DM45" s="31">
        <v>0</v>
      </c>
      <c r="DN45" s="31"/>
      <c r="DO45" s="31">
        <v>0</v>
      </c>
      <c r="DP45" s="31"/>
      <c r="DQ45" s="33">
        <v>0</v>
      </c>
      <c r="DR45" s="31">
        <v>0</v>
      </c>
      <c r="DS45" s="31">
        <v>245.75399173</v>
      </c>
      <c r="DT45" s="31"/>
      <c r="DU45" s="31"/>
      <c r="DV45" s="33">
        <v>245.75399173</v>
      </c>
      <c r="DW45" s="31">
        <v>245.75399173</v>
      </c>
      <c r="DX45" s="44">
        <f>DW45/CQ$16</f>
        <v>0.10014251894507942</v>
      </c>
      <c r="DZ45" s="27" t="s">
        <v>128</v>
      </c>
      <c r="EA45" s="27"/>
      <c r="EB45" s="35">
        <v>200000</v>
      </c>
      <c r="EC45" s="35"/>
      <c r="ED45" s="35"/>
      <c r="EE45" s="35"/>
      <c r="EF45" s="35"/>
      <c r="EG45" s="36">
        <v>200000</v>
      </c>
      <c r="EH45" s="35"/>
      <c r="EI45" s="35"/>
      <c r="EJ45" s="35"/>
      <c r="EK45" s="35">
        <v>216067</v>
      </c>
      <c r="EL45" s="35">
        <v>31047</v>
      </c>
      <c r="EM45" s="35">
        <v>38133</v>
      </c>
      <c r="EN45" s="35"/>
      <c r="EO45" s="36">
        <v>285247</v>
      </c>
      <c r="EP45" s="35"/>
      <c r="EQ45" s="35">
        <v>68119.851999999999</v>
      </c>
      <c r="ER45" s="35"/>
      <c r="ES45" s="35">
        <v>377575.79700000002</v>
      </c>
      <c r="ET45" s="35"/>
      <c r="EU45" s="35">
        <v>71994</v>
      </c>
      <c r="EV45" s="35"/>
      <c r="EW45" s="36">
        <v>517689.64900000003</v>
      </c>
      <c r="EX45" s="35">
        <v>1076688.32</v>
      </c>
      <c r="EY45" s="35">
        <v>463293.20299999998</v>
      </c>
      <c r="EZ45" s="35"/>
      <c r="FA45" s="35"/>
      <c r="FB45" s="36">
        <v>1539981.523</v>
      </c>
      <c r="FC45" s="35">
        <v>2542918.1720000003</v>
      </c>
      <c r="FD45" s="44">
        <f>FC45/AE$16</f>
        <v>0.17495372286129549</v>
      </c>
    </row>
    <row r="46" spans="2:160" x14ac:dyDescent="0.3">
      <c r="B46" s="27" t="s">
        <v>127</v>
      </c>
      <c r="C46" s="31"/>
      <c r="D46" s="31"/>
      <c r="E46" s="31"/>
      <c r="F46" s="31"/>
      <c r="G46" s="31"/>
      <c r="H46" s="31"/>
      <c r="I46" s="33"/>
      <c r="J46" s="31">
        <v>1</v>
      </c>
      <c r="K46" s="31"/>
      <c r="L46" s="31"/>
      <c r="M46" s="31">
        <v>5</v>
      </c>
      <c r="N46" s="31"/>
      <c r="O46" s="31"/>
      <c r="P46" s="31">
        <v>20</v>
      </c>
      <c r="Q46" s="33">
        <v>26</v>
      </c>
      <c r="R46" s="31">
        <v>5</v>
      </c>
      <c r="S46" s="31"/>
      <c r="T46" s="31"/>
      <c r="U46" s="31">
        <v>12</v>
      </c>
      <c r="V46" s="31"/>
      <c r="W46" s="31"/>
      <c r="X46" s="31">
        <v>5</v>
      </c>
      <c r="Y46" s="33">
        <v>22</v>
      </c>
      <c r="Z46" s="31"/>
      <c r="AA46" s="31"/>
      <c r="AB46" s="31"/>
      <c r="AC46" s="31">
        <v>5</v>
      </c>
      <c r="AD46" s="33">
        <v>5</v>
      </c>
      <c r="AE46" s="31">
        <v>53</v>
      </c>
      <c r="AF46" s="44">
        <f>AE46/AE$6</f>
        <v>7.8927773641102004E-3</v>
      </c>
      <c r="AH46" s="27" t="s">
        <v>127</v>
      </c>
      <c r="AI46" s="31"/>
      <c r="AJ46" s="31"/>
      <c r="AK46" s="31"/>
      <c r="AL46" s="31"/>
      <c r="AM46" s="31"/>
      <c r="AN46" s="31"/>
      <c r="AO46" s="33"/>
      <c r="AP46" s="31">
        <v>6081166.7999999998</v>
      </c>
      <c r="AQ46" s="31"/>
      <c r="AR46" s="31"/>
      <c r="AS46" s="31">
        <v>29688204.3552</v>
      </c>
      <c r="AT46" s="31"/>
      <c r="AU46" s="31"/>
      <c r="AV46" s="31">
        <v>199323899.24400002</v>
      </c>
      <c r="AW46" s="33">
        <v>235093270.39920002</v>
      </c>
      <c r="AX46" s="31">
        <v>52953035.350373998</v>
      </c>
      <c r="AY46" s="31"/>
      <c r="AZ46" s="31"/>
      <c r="BA46" s="31">
        <v>193311985.59479997</v>
      </c>
      <c r="BB46" s="31"/>
      <c r="BC46" s="31"/>
      <c r="BD46" s="31">
        <v>55169445.86999999</v>
      </c>
      <c r="BE46" s="33">
        <v>301434466.81517398</v>
      </c>
      <c r="BF46" s="31"/>
      <c r="BG46" s="31"/>
      <c r="BH46" s="31"/>
      <c r="BI46" s="31">
        <v>3120251.6456999998</v>
      </c>
      <c r="BJ46" s="33">
        <v>3120251.6456999998</v>
      </c>
      <c r="BK46" s="31">
        <v>539647988.86007392</v>
      </c>
      <c r="BL46" s="44">
        <f>BK46/BK$6</f>
        <v>0.31947025282335734</v>
      </c>
      <c r="BN46" s="27" t="s">
        <v>129</v>
      </c>
      <c r="BO46" s="27"/>
      <c r="BP46" s="31"/>
      <c r="BQ46" s="31"/>
      <c r="BR46" s="31"/>
      <c r="BS46" s="31"/>
      <c r="BT46" s="31"/>
      <c r="BU46" s="33"/>
      <c r="BV46" s="31"/>
      <c r="BW46" s="31">
        <v>2238.6599180500002</v>
      </c>
      <c r="BX46" s="31"/>
      <c r="BY46" s="31">
        <v>299.34898576000001</v>
      </c>
      <c r="BZ46" s="31">
        <v>158.12999306</v>
      </c>
      <c r="CA46" s="31">
        <v>148.79699427</v>
      </c>
      <c r="CB46" s="31"/>
      <c r="CC46" s="33">
        <v>2844.9358911400004</v>
      </c>
      <c r="CD46" s="31"/>
      <c r="CE46" s="31"/>
      <c r="CF46" s="31"/>
      <c r="CG46" s="31">
        <v>61.470001119999999</v>
      </c>
      <c r="CH46" s="31"/>
      <c r="CI46" s="31"/>
      <c r="CJ46" s="31"/>
      <c r="CK46" s="33">
        <v>61.470001119999999</v>
      </c>
      <c r="CL46" s="31">
        <v>64.079997269999993</v>
      </c>
      <c r="CM46" s="31">
        <v>82.151995010000007</v>
      </c>
      <c r="CN46" s="31"/>
      <c r="CO46" s="31"/>
      <c r="CP46" s="33">
        <v>146.23199227999999</v>
      </c>
      <c r="CQ46" s="31">
        <v>3052.6378845400004</v>
      </c>
      <c r="CR46" s="44">
        <f>CQ46/CQ$17</f>
        <v>0.75751423542999174</v>
      </c>
      <c r="CT46" s="27" t="s">
        <v>129</v>
      </c>
      <c r="CU46" s="27"/>
      <c r="CV46" s="31"/>
      <c r="CW46" s="31"/>
      <c r="CX46" s="31"/>
      <c r="CY46" s="31"/>
      <c r="CZ46" s="31"/>
      <c r="DA46" s="33"/>
      <c r="DB46" s="31"/>
      <c r="DC46" s="31">
        <v>709.28996955000002</v>
      </c>
      <c r="DD46" s="31"/>
      <c r="DE46" s="31">
        <v>50.588997839999998</v>
      </c>
      <c r="DF46" s="31"/>
      <c r="DG46" s="31">
        <v>148.79699427</v>
      </c>
      <c r="DH46" s="31"/>
      <c r="DI46" s="33">
        <v>908.6759616600001</v>
      </c>
      <c r="DJ46" s="31"/>
      <c r="DK46" s="31"/>
      <c r="DL46" s="31"/>
      <c r="DM46" s="31"/>
      <c r="DN46" s="31"/>
      <c r="DO46" s="31"/>
      <c r="DP46" s="31"/>
      <c r="DQ46" s="33"/>
      <c r="DR46" s="31">
        <v>0</v>
      </c>
      <c r="DS46" s="31">
        <v>11.09699964</v>
      </c>
      <c r="DT46" s="31"/>
      <c r="DU46" s="31"/>
      <c r="DV46" s="33">
        <v>11.09699964</v>
      </c>
      <c r="DW46" s="31">
        <v>919.77296130000013</v>
      </c>
      <c r="DX46" s="44">
        <f>DW46/CQ$17</f>
        <v>0.22824230645795721</v>
      </c>
      <c r="DZ46" s="27" t="s">
        <v>129</v>
      </c>
      <c r="EA46" s="27"/>
      <c r="EB46" s="35"/>
      <c r="EC46" s="35"/>
      <c r="ED46" s="35"/>
      <c r="EE46" s="35"/>
      <c r="EF46" s="35"/>
      <c r="EG46" s="36"/>
      <c r="EH46" s="35"/>
      <c r="EI46" s="35">
        <v>940255.62600000005</v>
      </c>
      <c r="EJ46" s="35"/>
      <c r="EK46" s="35">
        <v>45496.538999999997</v>
      </c>
      <c r="EL46" s="35"/>
      <c r="EM46" s="35">
        <v>98626.05</v>
      </c>
      <c r="EN46" s="35"/>
      <c r="EO46" s="36">
        <v>1084378.2150000001</v>
      </c>
      <c r="EP46" s="35"/>
      <c r="EQ46" s="35"/>
      <c r="ER46" s="35"/>
      <c r="ES46" s="35"/>
      <c r="ET46" s="35"/>
      <c r="EU46" s="35"/>
      <c r="EV46" s="35"/>
      <c r="EW46" s="36"/>
      <c r="EX46" s="35">
        <v>25651</v>
      </c>
      <c r="EY46" s="35">
        <v>51000</v>
      </c>
      <c r="EZ46" s="35"/>
      <c r="FA46" s="35"/>
      <c r="FB46" s="36">
        <v>76651</v>
      </c>
      <c r="FC46" s="35">
        <v>1161029.2150000001</v>
      </c>
      <c r="FD46" s="44">
        <f>FC46/AE$17</f>
        <v>0.16315492938056991</v>
      </c>
    </row>
    <row r="47" spans="2:160" x14ac:dyDescent="0.3">
      <c r="B47" s="27" t="s">
        <v>128</v>
      </c>
      <c r="C47" s="31"/>
      <c r="D47" s="31">
        <v>2</v>
      </c>
      <c r="E47" s="31"/>
      <c r="F47" s="31"/>
      <c r="G47" s="31"/>
      <c r="H47" s="31"/>
      <c r="I47" s="33">
        <v>2</v>
      </c>
      <c r="J47" s="31">
        <v>3</v>
      </c>
      <c r="K47" s="31"/>
      <c r="L47" s="31"/>
      <c r="M47" s="31"/>
      <c r="N47" s="31"/>
      <c r="O47" s="31"/>
      <c r="P47" s="31"/>
      <c r="Q47" s="33">
        <v>3</v>
      </c>
      <c r="R47" s="31">
        <v>1</v>
      </c>
      <c r="S47" s="31"/>
      <c r="T47" s="31"/>
      <c r="U47" s="31">
        <v>5</v>
      </c>
      <c r="V47" s="31"/>
      <c r="W47" s="31"/>
      <c r="X47" s="31"/>
      <c r="Y47" s="33">
        <v>6</v>
      </c>
      <c r="Z47" s="31">
        <v>3</v>
      </c>
      <c r="AA47" s="31">
        <v>1</v>
      </c>
      <c r="AB47" s="31"/>
      <c r="AC47" s="31"/>
      <c r="AD47" s="33">
        <v>4</v>
      </c>
      <c r="AE47" s="31">
        <v>15</v>
      </c>
      <c r="AF47" s="44">
        <f>AE47/AE$7</f>
        <v>1.9804594665962503E-3</v>
      </c>
      <c r="AH47" s="27" t="s">
        <v>128</v>
      </c>
      <c r="AI47" s="31"/>
      <c r="AJ47" s="31">
        <v>0</v>
      </c>
      <c r="AK47" s="31"/>
      <c r="AL47" s="31"/>
      <c r="AM47" s="31"/>
      <c r="AN47" s="31"/>
      <c r="AO47" s="33">
        <v>0</v>
      </c>
      <c r="AP47" s="31">
        <v>0</v>
      </c>
      <c r="AQ47" s="31"/>
      <c r="AR47" s="31"/>
      <c r="AS47" s="31"/>
      <c r="AT47" s="31"/>
      <c r="AU47" s="31"/>
      <c r="AV47" s="31"/>
      <c r="AW47" s="33">
        <v>0</v>
      </c>
      <c r="AX47" s="31">
        <v>0</v>
      </c>
      <c r="AY47" s="31"/>
      <c r="AZ47" s="31"/>
      <c r="BA47" s="31">
        <v>0</v>
      </c>
      <c r="BB47" s="31"/>
      <c r="BC47" s="31"/>
      <c r="BD47" s="31"/>
      <c r="BE47" s="33">
        <v>0</v>
      </c>
      <c r="BF47" s="31">
        <v>7103528.5750000011</v>
      </c>
      <c r="BG47" s="31">
        <v>112554.83515625</v>
      </c>
      <c r="BH47" s="31"/>
      <c r="BI47" s="31"/>
      <c r="BJ47" s="33">
        <v>7216083.4101562509</v>
      </c>
      <c r="BK47" s="31">
        <v>7216083.4101562509</v>
      </c>
      <c r="BL47" s="44">
        <f>BK47/BK$7</f>
        <v>0.11189251411868315</v>
      </c>
      <c r="BN47" s="26" t="s">
        <v>5</v>
      </c>
      <c r="BO47" s="26"/>
      <c r="BP47" s="30">
        <v>1628.4690000000001</v>
      </c>
      <c r="BQ47" s="30"/>
      <c r="BR47" s="30">
        <v>525.68999999999994</v>
      </c>
      <c r="BS47" s="30">
        <v>420.84000000000003</v>
      </c>
      <c r="BT47" s="30"/>
      <c r="BU47" s="30">
        <v>2574.9990000000003</v>
      </c>
      <c r="BV47" s="30">
        <v>409.57200000000006</v>
      </c>
      <c r="BW47" s="30">
        <v>6659.1519180499999</v>
      </c>
      <c r="BX47" s="30">
        <v>494.262</v>
      </c>
      <c r="BY47" s="30">
        <v>4451.6659857600007</v>
      </c>
      <c r="BZ47" s="30">
        <v>158.12999306</v>
      </c>
      <c r="CA47" s="30">
        <v>791.48699427000008</v>
      </c>
      <c r="CB47" s="30">
        <v>9039.0465000000022</v>
      </c>
      <c r="CC47" s="30">
        <v>22003.315391140004</v>
      </c>
      <c r="CD47" s="30">
        <v>3189.6000000000004</v>
      </c>
      <c r="CE47" s="30">
        <v>497.97899999999998</v>
      </c>
      <c r="CF47" s="30">
        <v>48.42</v>
      </c>
      <c r="CG47" s="30">
        <v>8263.4020011200009</v>
      </c>
      <c r="CH47" s="30"/>
      <c r="CI47" s="30">
        <v>545.49</v>
      </c>
      <c r="CJ47" s="30">
        <v>1794.1320000000003</v>
      </c>
      <c r="CK47" s="30">
        <v>14339.02300112</v>
      </c>
      <c r="CL47" s="30">
        <v>64.079997269999993</v>
      </c>
      <c r="CM47" s="30">
        <v>327.90598674</v>
      </c>
      <c r="CN47" s="30"/>
      <c r="CO47" s="30">
        <v>2267.7551999999996</v>
      </c>
      <c r="CP47" s="30">
        <v>2659.7411840099994</v>
      </c>
      <c r="CQ47" s="30">
        <v>41577.078576270011</v>
      </c>
      <c r="CR47" s="45">
        <f>CQ47/CQ$18</f>
        <v>0.56369414272953977</v>
      </c>
      <c r="CT47" s="26" t="s">
        <v>5</v>
      </c>
      <c r="CU47" s="26"/>
      <c r="CV47" s="30">
        <v>386.649</v>
      </c>
      <c r="CW47" s="30"/>
      <c r="CX47" s="30">
        <v>503.46</v>
      </c>
      <c r="CY47" s="30">
        <v>42.308999999999997</v>
      </c>
      <c r="CZ47" s="30"/>
      <c r="DA47" s="30">
        <v>932.41800000000001</v>
      </c>
      <c r="DB47" s="30">
        <v>331.53300000000002</v>
      </c>
      <c r="DC47" s="30">
        <v>1746.1349695499998</v>
      </c>
      <c r="DD47" s="30">
        <v>494.262</v>
      </c>
      <c r="DE47" s="30">
        <v>1627.3309978399998</v>
      </c>
      <c r="DF47" s="30">
        <v>0</v>
      </c>
      <c r="DG47" s="30">
        <v>791.48699427000008</v>
      </c>
      <c r="DH47" s="30">
        <v>3680.2664999999988</v>
      </c>
      <c r="DI47" s="30">
        <v>8671.0144616599973</v>
      </c>
      <c r="DJ47" s="30">
        <v>639.20700000000011</v>
      </c>
      <c r="DK47" s="30">
        <v>460.33199999999999</v>
      </c>
      <c r="DL47" s="30">
        <v>48.42</v>
      </c>
      <c r="DM47" s="30">
        <v>2714.7330000000002</v>
      </c>
      <c r="DN47" s="30"/>
      <c r="DO47" s="30">
        <v>181.36799999999999</v>
      </c>
      <c r="DP47" s="30">
        <v>1099.9350000000002</v>
      </c>
      <c r="DQ47" s="30">
        <v>5143.9950000000008</v>
      </c>
      <c r="DR47" s="30">
        <v>0</v>
      </c>
      <c r="DS47" s="30">
        <v>256.85099136999997</v>
      </c>
      <c r="DT47" s="30"/>
      <c r="DU47" s="30">
        <v>1578.0942000000002</v>
      </c>
      <c r="DV47" s="30">
        <v>1834.9451913700002</v>
      </c>
      <c r="DW47" s="30">
        <v>16582.372653030001</v>
      </c>
      <c r="DX47" s="45">
        <f>DW47/CQ$18</f>
        <v>0.22482066218107258</v>
      </c>
      <c r="DZ47" s="26" t="s">
        <v>5</v>
      </c>
      <c r="EA47" s="26"/>
      <c r="EB47" s="37">
        <v>583262.14507041604</v>
      </c>
      <c r="EC47" s="37"/>
      <c r="ED47" s="37">
        <v>854175.27438789047</v>
      </c>
      <c r="EE47" s="37">
        <v>132882.70936365801</v>
      </c>
      <c r="EF47" s="37"/>
      <c r="EG47" s="37">
        <v>1570320.1288219644</v>
      </c>
      <c r="EH47" s="37">
        <v>796746.97625081497</v>
      </c>
      <c r="EI47" s="37">
        <v>2020858.4261609088</v>
      </c>
      <c r="EJ47" s="37">
        <v>758432.6512074999</v>
      </c>
      <c r="EK47" s="37">
        <v>2594876.1834812588</v>
      </c>
      <c r="EL47" s="37">
        <v>31047</v>
      </c>
      <c r="EM47" s="37">
        <v>1108231.6933755078</v>
      </c>
      <c r="EN47" s="37">
        <v>3350037.0204976634</v>
      </c>
      <c r="EO47" s="37">
        <v>10660229.950973652</v>
      </c>
      <c r="EP47" s="37">
        <v>622410.59936438804</v>
      </c>
      <c r="EQ47" s="37">
        <v>377293.4620324875</v>
      </c>
      <c r="ER47" s="37">
        <v>50037.041072700005</v>
      </c>
      <c r="ES47" s="37">
        <v>2668513.5947526377</v>
      </c>
      <c r="ET47" s="37"/>
      <c r="EU47" s="37">
        <v>248805.13558011001</v>
      </c>
      <c r="EV47" s="37">
        <v>694767.41464386799</v>
      </c>
      <c r="EW47" s="37">
        <v>4661827.2474461915</v>
      </c>
      <c r="EX47" s="37">
        <v>1102339.32</v>
      </c>
      <c r="EY47" s="37">
        <v>514293.20299999998</v>
      </c>
      <c r="EZ47" s="37"/>
      <c r="FA47" s="37">
        <v>2380271.1987226866</v>
      </c>
      <c r="FB47" s="37">
        <v>3996903.7217226867</v>
      </c>
      <c r="FC47" s="37">
        <v>20889281.048964497</v>
      </c>
      <c r="FD47" s="45">
        <f>FC47/AE$18</f>
        <v>0.22356266434694311</v>
      </c>
    </row>
    <row r="48" spans="2:160" x14ac:dyDescent="0.3">
      <c r="B48" s="27" t="s">
        <v>129</v>
      </c>
      <c r="C48" s="31"/>
      <c r="D48" s="31"/>
      <c r="E48" s="31"/>
      <c r="F48" s="31"/>
      <c r="G48" s="31"/>
      <c r="H48" s="31"/>
      <c r="I48" s="33"/>
      <c r="J48" s="31"/>
      <c r="K48" s="31">
        <v>6</v>
      </c>
      <c r="L48" s="31"/>
      <c r="M48" s="31">
        <v>3</v>
      </c>
      <c r="N48" s="31">
        <v>1</v>
      </c>
      <c r="O48" s="31"/>
      <c r="P48" s="31"/>
      <c r="Q48" s="33">
        <v>10</v>
      </c>
      <c r="R48" s="31"/>
      <c r="S48" s="31"/>
      <c r="T48" s="31"/>
      <c r="U48" s="31">
        <v>1</v>
      </c>
      <c r="V48" s="31"/>
      <c r="W48" s="31"/>
      <c r="X48" s="31"/>
      <c r="Y48" s="33">
        <v>1</v>
      </c>
      <c r="Z48" s="31">
        <v>4</v>
      </c>
      <c r="AA48" s="31">
        <v>1</v>
      </c>
      <c r="AB48" s="31"/>
      <c r="AC48" s="31"/>
      <c r="AD48" s="33">
        <v>5</v>
      </c>
      <c r="AE48" s="31">
        <v>16</v>
      </c>
      <c r="AF48" s="44">
        <f>AE48/AE$8</f>
        <v>1.119664100769769E-2</v>
      </c>
      <c r="AH48" s="27" t="s">
        <v>129</v>
      </c>
      <c r="AI48" s="31"/>
      <c r="AJ48" s="31"/>
      <c r="AK48" s="31"/>
      <c r="AL48" s="31"/>
      <c r="AM48" s="31"/>
      <c r="AN48" s="31"/>
      <c r="AO48" s="33"/>
      <c r="AP48" s="31"/>
      <c r="AQ48" s="31">
        <v>86715794.399999991</v>
      </c>
      <c r="AR48" s="31"/>
      <c r="AS48" s="31">
        <v>19569996</v>
      </c>
      <c r="AT48" s="31">
        <v>9014157.5999999996</v>
      </c>
      <c r="AU48" s="31"/>
      <c r="AV48" s="31"/>
      <c r="AW48" s="33">
        <v>115299947.99999999</v>
      </c>
      <c r="AX48" s="31"/>
      <c r="AY48" s="31"/>
      <c r="AZ48" s="31"/>
      <c r="BA48" s="31">
        <v>4849291.8</v>
      </c>
      <c r="BB48" s="31"/>
      <c r="BC48" s="31"/>
      <c r="BD48" s="31"/>
      <c r="BE48" s="33">
        <v>4849291.8</v>
      </c>
      <c r="BF48" s="31">
        <v>7579873.125</v>
      </c>
      <c r="BG48" s="31">
        <v>8018418.0499999998</v>
      </c>
      <c r="BH48" s="31"/>
      <c r="BI48" s="31"/>
      <c r="BJ48" s="33">
        <v>15598291.175000001</v>
      </c>
      <c r="BK48" s="31">
        <v>135747530.97499999</v>
      </c>
      <c r="BL48" s="44">
        <f>BK48/BK$8</f>
        <v>0.59258183451421176</v>
      </c>
      <c r="CR48" s="20"/>
      <c r="DX48" s="21"/>
    </row>
    <row r="49" spans="2:159" x14ac:dyDescent="0.3">
      <c r="B49" s="26" t="s">
        <v>13</v>
      </c>
      <c r="C49" s="30"/>
      <c r="D49" s="30">
        <v>4</v>
      </c>
      <c r="E49" s="30"/>
      <c r="F49" s="30">
        <v>1</v>
      </c>
      <c r="G49" s="30">
        <v>2</v>
      </c>
      <c r="H49" s="30"/>
      <c r="I49" s="30">
        <v>7</v>
      </c>
      <c r="J49" s="30">
        <v>4</v>
      </c>
      <c r="K49" s="30">
        <v>24</v>
      </c>
      <c r="L49" s="30"/>
      <c r="M49" s="30">
        <v>21</v>
      </c>
      <c r="N49" s="30">
        <v>1</v>
      </c>
      <c r="O49" s="30"/>
      <c r="P49" s="30">
        <v>20</v>
      </c>
      <c r="Q49" s="30">
        <v>70</v>
      </c>
      <c r="R49" s="30">
        <v>8</v>
      </c>
      <c r="S49" s="30">
        <v>3</v>
      </c>
      <c r="T49" s="30"/>
      <c r="U49" s="30">
        <v>22</v>
      </c>
      <c r="V49" s="30"/>
      <c r="W49" s="30">
        <v>3</v>
      </c>
      <c r="X49" s="30">
        <v>5</v>
      </c>
      <c r="Y49" s="30">
        <v>41</v>
      </c>
      <c r="Z49" s="30">
        <v>7</v>
      </c>
      <c r="AA49" s="30">
        <v>2</v>
      </c>
      <c r="AB49" s="30"/>
      <c r="AC49" s="30">
        <v>11</v>
      </c>
      <c r="AD49" s="30">
        <v>20</v>
      </c>
      <c r="AE49" s="30">
        <v>138</v>
      </c>
      <c r="AF49" s="45">
        <f>AE49/AE$9</f>
        <v>4.5549064263788498E-3</v>
      </c>
      <c r="AH49" s="26" t="s">
        <v>13</v>
      </c>
      <c r="AI49" s="30"/>
      <c r="AJ49" s="30">
        <v>72570635.099999994</v>
      </c>
      <c r="AK49" s="30"/>
      <c r="AL49" s="30">
        <v>663191.54999999993</v>
      </c>
      <c r="AM49" s="30">
        <v>41768010.989999995</v>
      </c>
      <c r="AN49" s="30"/>
      <c r="AO49" s="30">
        <v>115001837.63999999</v>
      </c>
      <c r="AP49" s="30">
        <v>6081166.7999999998</v>
      </c>
      <c r="AQ49" s="30">
        <v>219448170.67894998</v>
      </c>
      <c r="AR49" s="30"/>
      <c r="AS49" s="30">
        <v>211960741.5072</v>
      </c>
      <c r="AT49" s="30">
        <v>9014157.5999999996</v>
      </c>
      <c r="AU49" s="30"/>
      <c r="AV49" s="30">
        <v>199323899.24400002</v>
      </c>
      <c r="AW49" s="30">
        <v>645828135.83015001</v>
      </c>
      <c r="AX49" s="30">
        <v>117342935.050374</v>
      </c>
      <c r="AY49" s="30">
        <v>3412347.7499999995</v>
      </c>
      <c r="AZ49" s="30"/>
      <c r="BA49" s="30">
        <v>214762138.20479998</v>
      </c>
      <c r="BB49" s="30"/>
      <c r="BC49" s="30">
        <v>37082787.372000001</v>
      </c>
      <c r="BD49" s="30">
        <v>55169445.86999999</v>
      </c>
      <c r="BE49" s="30">
        <v>427769654.24717396</v>
      </c>
      <c r="BF49" s="30">
        <v>14683401.700000001</v>
      </c>
      <c r="BG49" s="30">
        <v>8130972.8851562496</v>
      </c>
      <c r="BH49" s="30"/>
      <c r="BI49" s="30">
        <v>4399647.5456999997</v>
      </c>
      <c r="BJ49" s="30">
        <v>27214022.130856253</v>
      </c>
      <c r="BK49" s="30">
        <v>1215813649.8481801</v>
      </c>
      <c r="BL49" s="45">
        <f>BK49/BK$9</f>
        <v>0.36988587354001773</v>
      </c>
      <c r="BN49" s="29" t="s">
        <v>286</v>
      </c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98" t="s">
        <v>272</v>
      </c>
      <c r="CT49" s="29" t="s">
        <v>304</v>
      </c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98" t="s">
        <v>272</v>
      </c>
      <c r="DZ49" s="29" t="s">
        <v>340</v>
      </c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</row>
    <row r="50" spans="2:159" x14ac:dyDescent="0.3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0"/>
      <c r="BN50" s="29"/>
      <c r="BO50" s="141" t="s">
        <v>1</v>
      </c>
      <c r="BP50" s="141"/>
      <c r="BQ50" s="141"/>
      <c r="BR50" s="141"/>
      <c r="BS50" s="141"/>
      <c r="BT50" s="141"/>
      <c r="BU50" s="141"/>
      <c r="BV50" s="141" t="s">
        <v>2</v>
      </c>
      <c r="BW50" s="141"/>
      <c r="BX50" s="141"/>
      <c r="BY50" s="141"/>
      <c r="BZ50" s="141"/>
      <c r="CA50" s="141"/>
      <c r="CB50" s="141"/>
      <c r="CC50" s="141"/>
      <c r="CD50" s="141" t="s">
        <v>3</v>
      </c>
      <c r="CE50" s="141"/>
      <c r="CF50" s="141"/>
      <c r="CG50" s="141"/>
      <c r="CH50" s="141"/>
      <c r="CI50" s="141"/>
      <c r="CJ50" s="141"/>
      <c r="CK50" s="141"/>
      <c r="CL50" s="141" t="s">
        <v>4</v>
      </c>
      <c r="CM50" s="141"/>
      <c r="CN50" s="141"/>
      <c r="CO50" s="141"/>
      <c r="CP50" s="141"/>
      <c r="CQ50" s="29" t="s">
        <v>5</v>
      </c>
      <c r="CR50" s="42" t="s">
        <v>274</v>
      </c>
      <c r="CT50" s="29"/>
      <c r="CU50" s="141" t="s">
        <v>1</v>
      </c>
      <c r="CV50" s="141"/>
      <c r="CW50" s="141"/>
      <c r="CX50" s="141"/>
      <c r="CY50" s="141"/>
      <c r="CZ50" s="141"/>
      <c r="DA50" s="141"/>
      <c r="DB50" s="141" t="s">
        <v>2</v>
      </c>
      <c r="DC50" s="141"/>
      <c r="DD50" s="141"/>
      <c r="DE50" s="141"/>
      <c r="DF50" s="141"/>
      <c r="DG50" s="141"/>
      <c r="DH50" s="141"/>
      <c r="DI50" s="141"/>
      <c r="DJ50" s="141" t="s">
        <v>3</v>
      </c>
      <c r="DK50" s="141"/>
      <c r="DL50" s="141"/>
      <c r="DM50" s="141"/>
      <c r="DN50" s="141"/>
      <c r="DO50" s="141"/>
      <c r="DP50" s="141"/>
      <c r="DQ50" s="141"/>
      <c r="DR50" s="141" t="s">
        <v>4</v>
      </c>
      <c r="DS50" s="141"/>
      <c r="DT50" s="141"/>
      <c r="DU50" s="141"/>
      <c r="DV50" s="141"/>
      <c r="DW50" s="29" t="s">
        <v>5</v>
      </c>
      <c r="DX50" s="42" t="s">
        <v>274</v>
      </c>
      <c r="DZ50" s="29"/>
      <c r="EA50" s="29" t="s">
        <v>265</v>
      </c>
      <c r="EB50" s="29"/>
      <c r="EC50" s="29"/>
      <c r="ED50" s="29"/>
      <c r="EE50" s="29"/>
      <c r="EF50" s="29"/>
      <c r="EG50" s="94" t="s">
        <v>323</v>
      </c>
      <c r="EH50" s="29" t="s">
        <v>266</v>
      </c>
      <c r="EI50" s="29"/>
      <c r="EJ50" s="29"/>
      <c r="EK50" s="29"/>
      <c r="EL50" s="29"/>
      <c r="EM50" s="29"/>
      <c r="EN50" s="29"/>
      <c r="EO50" s="94" t="s">
        <v>324</v>
      </c>
      <c r="EP50" s="29" t="s">
        <v>267</v>
      </c>
      <c r="EQ50" s="29"/>
      <c r="ER50" s="29"/>
      <c r="ES50" s="29"/>
      <c r="ET50" s="29"/>
      <c r="EU50" s="29"/>
      <c r="EV50" s="29"/>
      <c r="EW50" s="94" t="s">
        <v>325</v>
      </c>
      <c r="EX50" s="29" t="s">
        <v>268</v>
      </c>
      <c r="EY50" s="29"/>
      <c r="EZ50" s="29"/>
      <c r="FA50" s="29"/>
      <c r="FB50" s="94" t="s">
        <v>326</v>
      </c>
      <c r="FC50" s="29" t="s">
        <v>5</v>
      </c>
    </row>
    <row r="51" spans="2:159" x14ac:dyDescent="0.3">
      <c r="B51" s="29" t="s">
        <v>238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98" t="s">
        <v>272</v>
      </c>
      <c r="AH51" s="29" t="s">
        <v>280</v>
      </c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98" t="s">
        <v>272</v>
      </c>
      <c r="BN51" s="34" t="s">
        <v>125</v>
      </c>
      <c r="BO51" s="34" t="s">
        <v>7</v>
      </c>
      <c r="BP51" s="34" t="s">
        <v>8</v>
      </c>
      <c r="BQ51" s="34" t="s">
        <v>9</v>
      </c>
      <c r="BR51" s="34" t="s">
        <v>10</v>
      </c>
      <c r="BS51" s="34" t="s">
        <v>11</v>
      </c>
      <c r="BT51" s="34" t="s">
        <v>12</v>
      </c>
      <c r="BU51" s="3" t="s">
        <v>13</v>
      </c>
      <c r="BV51" s="34" t="s">
        <v>7</v>
      </c>
      <c r="BW51" s="34" t="s">
        <v>8</v>
      </c>
      <c r="BX51" s="34" t="s">
        <v>9</v>
      </c>
      <c r="BY51" s="34" t="s">
        <v>10</v>
      </c>
      <c r="BZ51" s="34" t="s">
        <v>15</v>
      </c>
      <c r="CA51" s="34" t="s">
        <v>11</v>
      </c>
      <c r="CB51" s="34" t="s">
        <v>12</v>
      </c>
      <c r="CC51" s="3" t="s">
        <v>13</v>
      </c>
      <c r="CD51" s="34" t="s">
        <v>7</v>
      </c>
      <c r="CE51" s="34" t="s">
        <v>8</v>
      </c>
      <c r="CF51" s="34" t="s">
        <v>9</v>
      </c>
      <c r="CG51" s="34" t="s">
        <v>10</v>
      </c>
      <c r="CH51" s="34" t="s">
        <v>15</v>
      </c>
      <c r="CI51" s="34" t="s">
        <v>11</v>
      </c>
      <c r="CJ51" s="34" t="s">
        <v>12</v>
      </c>
      <c r="CK51" s="3" t="s">
        <v>13</v>
      </c>
      <c r="CL51" s="34" t="s">
        <v>8</v>
      </c>
      <c r="CM51" s="34" t="s">
        <v>15</v>
      </c>
      <c r="CN51" s="34" t="s">
        <v>11</v>
      </c>
      <c r="CO51" s="34" t="s">
        <v>12</v>
      </c>
      <c r="CP51" s="3" t="s">
        <v>13</v>
      </c>
      <c r="CQ51" s="34"/>
      <c r="CR51" s="43" t="s">
        <v>275</v>
      </c>
      <c r="CT51" s="34" t="s">
        <v>125</v>
      </c>
      <c r="CU51" s="34" t="s">
        <v>7</v>
      </c>
      <c r="CV51" s="34" t="s">
        <v>8</v>
      </c>
      <c r="CW51" s="34" t="s">
        <v>9</v>
      </c>
      <c r="CX51" s="34" t="s">
        <v>10</v>
      </c>
      <c r="CY51" s="34" t="s">
        <v>11</v>
      </c>
      <c r="CZ51" s="34" t="s">
        <v>12</v>
      </c>
      <c r="DA51" s="3" t="s">
        <v>13</v>
      </c>
      <c r="DB51" s="34" t="s">
        <v>7</v>
      </c>
      <c r="DC51" s="34" t="s">
        <v>8</v>
      </c>
      <c r="DD51" s="34" t="s">
        <v>9</v>
      </c>
      <c r="DE51" s="34" t="s">
        <v>10</v>
      </c>
      <c r="DF51" s="34" t="s">
        <v>15</v>
      </c>
      <c r="DG51" s="34" t="s">
        <v>11</v>
      </c>
      <c r="DH51" s="34" t="s">
        <v>12</v>
      </c>
      <c r="DI51" s="3" t="s">
        <v>13</v>
      </c>
      <c r="DJ51" s="34" t="s">
        <v>7</v>
      </c>
      <c r="DK51" s="34" t="s">
        <v>8</v>
      </c>
      <c r="DL51" s="34" t="s">
        <v>9</v>
      </c>
      <c r="DM51" s="34" t="s">
        <v>10</v>
      </c>
      <c r="DN51" s="34" t="s">
        <v>15</v>
      </c>
      <c r="DO51" s="34" t="s">
        <v>11</v>
      </c>
      <c r="DP51" s="34" t="s">
        <v>12</v>
      </c>
      <c r="DQ51" s="3" t="s">
        <v>13</v>
      </c>
      <c r="DR51" s="34" t="s">
        <v>8</v>
      </c>
      <c r="DS51" s="34" t="s">
        <v>15</v>
      </c>
      <c r="DT51" s="34" t="s">
        <v>11</v>
      </c>
      <c r="DU51" s="34" t="s">
        <v>12</v>
      </c>
      <c r="DV51" s="3" t="s">
        <v>13</v>
      </c>
      <c r="DW51" s="34"/>
      <c r="DX51" s="43" t="s">
        <v>275</v>
      </c>
      <c r="DZ51" s="28" t="s">
        <v>327</v>
      </c>
      <c r="EA51" s="28" t="s">
        <v>7</v>
      </c>
      <c r="EB51" s="28" t="s">
        <v>8</v>
      </c>
      <c r="EC51" s="28" t="s">
        <v>9</v>
      </c>
      <c r="ED51" s="28" t="s">
        <v>10</v>
      </c>
      <c r="EE51" s="28" t="s">
        <v>11</v>
      </c>
      <c r="EF51" s="28" t="s">
        <v>12</v>
      </c>
      <c r="EG51" s="32"/>
      <c r="EH51" s="28" t="s">
        <v>7</v>
      </c>
      <c r="EI51" s="28" t="s">
        <v>8</v>
      </c>
      <c r="EJ51" s="28" t="s">
        <v>9</v>
      </c>
      <c r="EK51" s="28" t="s">
        <v>10</v>
      </c>
      <c r="EL51" s="28" t="s">
        <v>15</v>
      </c>
      <c r="EM51" s="28" t="s">
        <v>11</v>
      </c>
      <c r="EN51" s="28" t="s">
        <v>12</v>
      </c>
      <c r="EO51" s="32"/>
      <c r="EP51" s="28" t="s">
        <v>7</v>
      </c>
      <c r="EQ51" s="28" t="s">
        <v>8</v>
      </c>
      <c r="ER51" s="28" t="s">
        <v>9</v>
      </c>
      <c r="ES51" s="28" t="s">
        <v>10</v>
      </c>
      <c r="ET51" s="28" t="s">
        <v>15</v>
      </c>
      <c r="EU51" s="28" t="s">
        <v>11</v>
      </c>
      <c r="EV51" s="28" t="s">
        <v>12</v>
      </c>
      <c r="EW51" s="32"/>
      <c r="EX51" s="28" t="s">
        <v>8</v>
      </c>
      <c r="EY51" s="28" t="s">
        <v>15</v>
      </c>
      <c r="EZ51" s="28" t="s">
        <v>11</v>
      </c>
      <c r="FA51" s="28" t="s">
        <v>12</v>
      </c>
      <c r="FB51" s="32"/>
      <c r="FC51" s="28"/>
    </row>
    <row r="52" spans="2:159" x14ac:dyDescent="0.3">
      <c r="B52" s="29"/>
      <c r="C52" s="141" t="s">
        <v>1</v>
      </c>
      <c r="D52" s="141"/>
      <c r="E52" s="141"/>
      <c r="F52" s="141"/>
      <c r="G52" s="141"/>
      <c r="H52" s="141"/>
      <c r="I52" s="141"/>
      <c r="J52" s="141" t="s">
        <v>2</v>
      </c>
      <c r="K52" s="141"/>
      <c r="L52" s="141"/>
      <c r="M52" s="141"/>
      <c r="N52" s="141"/>
      <c r="O52" s="141"/>
      <c r="P52" s="141"/>
      <c r="Q52" s="141"/>
      <c r="R52" s="141" t="s">
        <v>3</v>
      </c>
      <c r="S52" s="141"/>
      <c r="T52" s="141"/>
      <c r="U52" s="141"/>
      <c r="V52" s="141"/>
      <c r="W52" s="141"/>
      <c r="X52" s="141"/>
      <c r="Y52" s="141"/>
      <c r="Z52" s="141" t="s">
        <v>4</v>
      </c>
      <c r="AA52" s="141"/>
      <c r="AB52" s="141"/>
      <c r="AC52" s="141"/>
      <c r="AD52" s="141"/>
      <c r="AE52" s="41" t="s">
        <v>13</v>
      </c>
      <c r="AF52" s="42" t="s">
        <v>274</v>
      </c>
      <c r="AH52" s="29"/>
      <c r="AI52" s="141" t="s">
        <v>1</v>
      </c>
      <c r="AJ52" s="141"/>
      <c r="AK52" s="141"/>
      <c r="AL52" s="141"/>
      <c r="AM52" s="141"/>
      <c r="AN52" s="141"/>
      <c r="AO52" s="141"/>
      <c r="AP52" s="141" t="s">
        <v>2</v>
      </c>
      <c r="AQ52" s="141"/>
      <c r="AR52" s="141"/>
      <c r="AS52" s="141"/>
      <c r="AT52" s="141"/>
      <c r="AU52" s="141"/>
      <c r="AV52" s="141"/>
      <c r="AW52" s="141"/>
      <c r="AX52" s="141" t="s">
        <v>3</v>
      </c>
      <c r="AY52" s="141"/>
      <c r="AZ52" s="141"/>
      <c r="BA52" s="141"/>
      <c r="BB52" s="141"/>
      <c r="BC52" s="141"/>
      <c r="BD52" s="141"/>
      <c r="BE52" s="141"/>
      <c r="BF52" s="141" t="s">
        <v>4</v>
      </c>
      <c r="BG52" s="141"/>
      <c r="BH52" s="141"/>
      <c r="BI52" s="141"/>
      <c r="BJ52" s="141"/>
      <c r="BK52" s="29" t="s">
        <v>5</v>
      </c>
      <c r="BL52" s="42" t="s">
        <v>274</v>
      </c>
      <c r="BN52" s="27" t="s">
        <v>126</v>
      </c>
      <c r="BO52" s="27"/>
      <c r="BP52" s="31">
        <v>0</v>
      </c>
      <c r="BQ52" s="31"/>
      <c r="BR52" s="31">
        <v>581780.22299999988</v>
      </c>
      <c r="BS52" s="31">
        <v>53966.7</v>
      </c>
      <c r="BT52" s="31"/>
      <c r="BU52" s="33">
        <v>635746.92299999984</v>
      </c>
      <c r="BV52" s="31">
        <v>88535.700000000012</v>
      </c>
      <c r="BW52" s="31">
        <v>477652.50000000006</v>
      </c>
      <c r="BX52" s="31">
        <v>227178.00899999996</v>
      </c>
      <c r="BY52" s="31">
        <v>335524.14</v>
      </c>
      <c r="BZ52" s="31"/>
      <c r="CA52" s="31">
        <v>60039.9</v>
      </c>
      <c r="CB52" s="31"/>
      <c r="CC52" s="33">
        <v>1188930.2489999998</v>
      </c>
      <c r="CD52" s="31">
        <v>0</v>
      </c>
      <c r="CE52" s="31">
        <v>1183662.99</v>
      </c>
      <c r="CF52" s="31">
        <v>0</v>
      </c>
      <c r="CG52" s="31">
        <v>1177198.92</v>
      </c>
      <c r="CH52" s="31"/>
      <c r="CI52" s="31">
        <v>12852</v>
      </c>
      <c r="CJ52" s="31"/>
      <c r="CK52" s="33">
        <v>2373713.91</v>
      </c>
      <c r="CL52" s="31"/>
      <c r="CM52" s="31"/>
      <c r="CN52" s="31"/>
      <c r="CO52" s="31">
        <v>128805.91199999997</v>
      </c>
      <c r="CP52" s="33">
        <v>128805.91199999997</v>
      </c>
      <c r="CQ52" s="31">
        <v>4327196.993999999</v>
      </c>
      <c r="CR52" s="44">
        <f>CQ52/CQ$23</f>
        <v>0.68991414926976968</v>
      </c>
      <c r="CT52" s="27" t="s">
        <v>126</v>
      </c>
      <c r="CU52" s="27"/>
      <c r="CV52" s="31">
        <v>0</v>
      </c>
      <c r="CW52" s="31"/>
      <c r="CX52" s="31">
        <v>388810.32299999997</v>
      </c>
      <c r="CY52" s="31">
        <v>53966.7</v>
      </c>
      <c r="CZ52" s="31"/>
      <c r="DA52" s="33">
        <v>442777.02299999999</v>
      </c>
      <c r="DB52" s="31">
        <v>88535.700000000012</v>
      </c>
      <c r="DC52" s="31">
        <v>90371.7</v>
      </c>
      <c r="DD52" s="31">
        <v>227178.00899999996</v>
      </c>
      <c r="DE52" s="31">
        <v>196678.44</v>
      </c>
      <c r="DF52" s="31"/>
      <c r="DG52" s="31">
        <v>60039.9</v>
      </c>
      <c r="DH52" s="31"/>
      <c r="DI52" s="33">
        <v>662803.74899999995</v>
      </c>
      <c r="DJ52" s="31"/>
      <c r="DK52" s="31">
        <v>99087.39</v>
      </c>
      <c r="DL52" s="31">
        <v>0</v>
      </c>
      <c r="DM52" s="31">
        <v>1068955.92</v>
      </c>
      <c r="DN52" s="31"/>
      <c r="DO52" s="31">
        <v>0</v>
      </c>
      <c r="DP52" s="31"/>
      <c r="DQ52" s="33">
        <v>1168043.3099999998</v>
      </c>
      <c r="DR52" s="31"/>
      <c r="DS52" s="31"/>
      <c r="DT52" s="31"/>
      <c r="DU52" s="31">
        <v>87689.411999999982</v>
      </c>
      <c r="DV52" s="33">
        <v>87689.411999999982</v>
      </c>
      <c r="DW52" s="31">
        <v>2361313.4939999995</v>
      </c>
      <c r="DX52" s="44">
        <f>DW52/CQ$23</f>
        <v>0.37648010770739537</v>
      </c>
      <c r="DZ52" s="27" t="s">
        <v>126</v>
      </c>
      <c r="EA52" s="31">
        <v>231455.7</v>
      </c>
      <c r="EB52" s="31">
        <v>181889.55</v>
      </c>
      <c r="EC52" s="31">
        <v>100719</v>
      </c>
      <c r="ED52" s="31">
        <v>142281</v>
      </c>
      <c r="EE52" s="31">
        <v>225188.37</v>
      </c>
      <c r="EF52" s="31"/>
      <c r="EG52" s="33">
        <v>231455.7</v>
      </c>
      <c r="EH52" s="31">
        <v>248779.8</v>
      </c>
      <c r="EI52" s="31">
        <v>123881.13</v>
      </c>
      <c r="EJ52" s="31">
        <v>333856.8</v>
      </c>
      <c r="EK52" s="31">
        <v>602690.4</v>
      </c>
      <c r="EL52" s="31"/>
      <c r="EM52" s="31">
        <v>216974.7</v>
      </c>
      <c r="EN52" s="31">
        <v>84273.57</v>
      </c>
      <c r="EO52" s="33">
        <v>602690.4</v>
      </c>
      <c r="EP52" s="31">
        <v>168530.35500000001</v>
      </c>
      <c r="EQ52" s="31">
        <v>218230.11</v>
      </c>
      <c r="ER52" s="31">
        <v>62385.3</v>
      </c>
      <c r="ES52" s="31">
        <v>972930.96</v>
      </c>
      <c r="ET52" s="31"/>
      <c r="EU52" s="31">
        <v>148011.29999999999</v>
      </c>
      <c r="EV52" s="31"/>
      <c r="EW52" s="33">
        <v>972930.96</v>
      </c>
      <c r="EX52" s="31">
        <v>9230.1299999999992</v>
      </c>
      <c r="EY52" s="31"/>
      <c r="EZ52" s="31">
        <v>40967.64</v>
      </c>
      <c r="FA52" s="31">
        <v>67086</v>
      </c>
      <c r="FB52" s="33">
        <v>67086</v>
      </c>
      <c r="FC52" s="31">
        <v>972930.96</v>
      </c>
    </row>
    <row r="53" spans="2:159" x14ac:dyDescent="0.3">
      <c r="B53" s="34" t="s">
        <v>125</v>
      </c>
      <c r="C53" s="34" t="s">
        <v>7</v>
      </c>
      <c r="D53" s="34" t="s">
        <v>8</v>
      </c>
      <c r="E53" s="34" t="s">
        <v>9</v>
      </c>
      <c r="F53" s="34" t="s">
        <v>10</v>
      </c>
      <c r="G53" s="34" t="s">
        <v>11</v>
      </c>
      <c r="H53" s="34" t="s">
        <v>12</v>
      </c>
      <c r="I53" s="3" t="s">
        <v>13</v>
      </c>
      <c r="J53" s="34" t="s">
        <v>7</v>
      </c>
      <c r="K53" s="34" t="s">
        <v>8</v>
      </c>
      <c r="L53" s="34" t="s">
        <v>9</v>
      </c>
      <c r="M53" s="34" t="s">
        <v>10</v>
      </c>
      <c r="N53" s="34" t="s">
        <v>15</v>
      </c>
      <c r="O53" s="34" t="s">
        <v>11</v>
      </c>
      <c r="P53" s="34" t="s">
        <v>12</v>
      </c>
      <c r="Q53" s="3" t="s">
        <v>13</v>
      </c>
      <c r="R53" s="34" t="s">
        <v>7</v>
      </c>
      <c r="S53" s="34" t="s">
        <v>8</v>
      </c>
      <c r="T53" s="34" t="s">
        <v>9</v>
      </c>
      <c r="U53" s="34" t="s">
        <v>10</v>
      </c>
      <c r="V53" s="34" t="s">
        <v>15</v>
      </c>
      <c r="W53" s="34" t="s">
        <v>11</v>
      </c>
      <c r="X53" s="34" t="s">
        <v>12</v>
      </c>
      <c r="Y53" s="3" t="s">
        <v>13</v>
      </c>
      <c r="Z53" s="34" t="s">
        <v>8</v>
      </c>
      <c r="AA53" s="34" t="s">
        <v>15</v>
      </c>
      <c r="AB53" s="34" t="s">
        <v>11</v>
      </c>
      <c r="AC53" s="34" t="s">
        <v>12</v>
      </c>
      <c r="AD53" s="3" t="s">
        <v>13</v>
      </c>
      <c r="AE53" s="34"/>
      <c r="AF53" s="43" t="s">
        <v>275</v>
      </c>
      <c r="AH53" s="34" t="s">
        <v>125</v>
      </c>
      <c r="AI53" s="34" t="s">
        <v>7</v>
      </c>
      <c r="AJ53" s="34" t="s">
        <v>8</v>
      </c>
      <c r="AK53" s="34" t="s">
        <v>9</v>
      </c>
      <c r="AL53" s="34" t="s">
        <v>10</v>
      </c>
      <c r="AM53" s="34" t="s">
        <v>11</v>
      </c>
      <c r="AN53" s="34" t="s">
        <v>12</v>
      </c>
      <c r="AO53" s="3" t="s">
        <v>13</v>
      </c>
      <c r="AP53" s="34" t="s">
        <v>7</v>
      </c>
      <c r="AQ53" s="34" t="s">
        <v>8</v>
      </c>
      <c r="AR53" s="34" t="s">
        <v>9</v>
      </c>
      <c r="AS53" s="34" t="s">
        <v>10</v>
      </c>
      <c r="AT53" s="34" t="s">
        <v>15</v>
      </c>
      <c r="AU53" s="34" t="s">
        <v>11</v>
      </c>
      <c r="AV53" s="34" t="s">
        <v>12</v>
      </c>
      <c r="AW53" s="3" t="s">
        <v>13</v>
      </c>
      <c r="AX53" s="34" t="s">
        <v>7</v>
      </c>
      <c r="AY53" s="34" t="s">
        <v>8</v>
      </c>
      <c r="AZ53" s="34" t="s">
        <v>9</v>
      </c>
      <c r="BA53" s="34" t="s">
        <v>10</v>
      </c>
      <c r="BB53" s="34" t="s">
        <v>15</v>
      </c>
      <c r="BC53" s="34" t="s">
        <v>11</v>
      </c>
      <c r="BD53" s="34" t="s">
        <v>12</v>
      </c>
      <c r="BE53" s="3" t="s">
        <v>13</v>
      </c>
      <c r="BF53" s="34" t="s">
        <v>8</v>
      </c>
      <c r="BG53" s="34" t="s">
        <v>15</v>
      </c>
      <c r="BH53" s="34" t="s">
        <v>11</v>
      </c>
      <c r="BI53" s="34" t="s">
        <v>12</v>
      </c>
      <c r="BJ53" s="3" t="s">
        <v>13</v>
      </c>
      <c r="BK53" s="34"/>
      <c r="BL53" s="43" t="s">
        <v>275</v>
      </c>
      <c r="BN53" s="27" t="s">
        <v>127</v>
      </c>
      <c r="BO53" s="27"/>
      <c r="BP53" s="31"/>
      <c r="BQ53" s="31"/>
      <c r="BR53" s="31">
        <v>18623.61</v>
      </c>
      <c r="BS53" s="31"/>
      <c r="BT53" s="31"/>
      <c r="BU53" s="33">
        <v>18623.61</v>
      </c>
      <c r="BV53" s="31">
        <v>0</v>
      </c>
      <c r="BW53" s="31"/>
      <c r="BX53" s="31"/>
      <c r="BY53" s="31">
        <v>28426.28</v>
      </c>
      <c r="BZ53" s="31"/>
      <c r="CA53" s="31"/>
      <c r="CB53" s="31">
        <v>290556.66599999997</v>
      </c>
      <c r="CC53" s="33">
        <v>318982.946</v>
      </c>
      <c r="CD53" s="31">
        <v>-3752.28</v>
      </c>
      <c r="CE53" s="31"/>
      <c r="CF53" s="31"/>
      <c r="CG53" s="31">
        <v>-455.31</v>
      </c>
      <c r="CH53" s="31"/>
      <c r="CI53" s="31"/>
      <c r="CJ53" s="31">
        <v>0</v>
      </c>
      <c r="CK53" s="33">
        <v>-4207.59</v>
      </c>
      <c r="CL53" s="31"/>
      <c r="CM53" s="31"/>
      <c r="CN53" s="31"/>
      <c r="CO53" s="31">
        <v>71504.972999999984</v>
      </c>
      <c r="CP53" s="33">
        <v>71504.972999999984</v>
      </c>
      <c r="CQ53" s="31">
        <v>404903.93899999995</v>
      </c>
      <c r="CR53" s="44">
        <f>CQ53/CQ$24</f>
        <v>0.51612123850541758</v>
      </c>
      <c r="CT53" s="27" t="s">
        <v>127</v>
      </c>
      <c r="CU53" s="27"/>
      <c r="CV53" s="31"/>
      <c r="CW53" s="31"/>
      <c r="CX53" s="31">
        <v>18623.61</v>
      </c>
      <c r="CY53" s="31"/>
      <c r="CZ53" s="31"/>
      <c r="DA53" s="33">
        <v>18623.61</v>
      </c>
      <c r="DB53" s="31">
        <v>0</v>
      </c>
      <c r="DC53" s="31"/>
      <c r="DD53" s="31"/>
      <c r="DE53" s="31">
        <v>28426.28</v>
      </c>
      <c r="DF53" s="31"/>
      <c r="DG53" s="31"/>
      <c r="DH53" s="31">
        <v>261079.77600000001</v>
      </c>
      <c r="DI53" s="33">
        <v>289506.05599999998</v>
      </c>
      <c r="DJ53" s="31">
        <v>0</v>
      </c>
      <c r="DK53" s="31"/>
      <c r="DL53" s="31"/>
      <c r="DM53" s="31">
        <v>-455.31</v>
      </c>
      <c r="DN53" s="31"/>
      <c r="DO53" s="31"/>
      <c r="DP53" s="31">
        <v>0</v>
      </c>
      <c r="DQ53" s="33">
        <v>-455.31</v>
      </c>
      <c r="DR53" s="31"/>
      <c r="DS53" s="31"/>
      <c r="DT53" s="31"/>
      <c r="DU53" s="31">
        <v>19073.150999999998</v>
      </c>
      <c r="DV53" s="33">
        <v>19073.150999999998</v>
      </c>
      <c r="DW53" s="31">
        <v>326747.50700000004</v>
      </c>
      <c r="DX53" s="44">
        <f>DW53/CQ$24</f>
        <v>0.41649712869648725</v>
      </c>
      <c r="DZ53" s="27" t="s">
        <v>127</v>
      </c>
      <c r="EA53" s="31"/>
      <c r="EB53" s="31"/>
      <c r="EC53" s="31"/>
      <c r="ED53" s="31">
        <v>490935.42</v>
      </c>
      <c r="EE53" s="31"/>
      <c r="EF53" s="31">
        <v>125144.1</v>
      </c>
      <c r="EG53" s="33">
        <v>490935.42</v>
      </c>
      <c r="EH53" s="31">
        <v>208615.59</v>
      </c>
      <c r="EI53" s="31"/>
      <c r="EJ53" s="31"/>
      <c r="EK53" s="31">
        <v>599472.63</v>
      </c>
      <c r="EL53" s="31"/>
      <c r="EM53" s="31"/>
      <c r="EN53" s="31">
        <v>563853.6</v>
      </c>
      <c r="EO53" s="33">
        <v>599472.63</v>
      </c>
      <c r="EP53" s="31">
        <v>511976.2</v>
      </c>
      <c r="EQ53" s="31"/>
      <c r="ER53" s="31"/>
      <c r="ES53" s="31">
        <v>1308412.17</v>
      </c>
      <c r="ET53" s="31"/>
      <c r="EU53" s="31"/>
      <c r="EV53" s="31">
        <v>209281.68</v>
      </c>
      <c r="EW53" s="33">
        <v>1308412.17</v>
      </c>
      <c r="EX53" s="31"/>
      <c r="EY53" s="31"/>
      <c r="EZ53" s="31"/>
      <c r="FA53" s="31">
        <v>23651.1</v>
      </c>
      <c r="FB53" s="33">
        <v>23651.1</v>
      </c>
      <c r="FC53" s="31">
        <v>1308412.17</v>
      </c>
    </row>
    <row r="54" spans="2:159" x14ac:dyDescent="0.3">
      <c r="B54" s="27" t="s">
        <v>126</v>
      </c>
      <c r="C54" s="35"/>
      <c r="D54" s="35">
        <v>661861.46763881994</v>
      </c>
      <c r="E54" s="35"/>
      <c r="F54" s="35">
        <v>223730.32005333001</v>
      </c>
      <c r="G54" s="35">
        <v>527373.37549598492</v>
      </c>
      <c r="H54" s="35"/>
      <c r="I54" s="36">
        <v>1412965.1631881348</v>
      </c>
      <c r="J54" s="35"/>
      <c r="K54" s="35">
        <v>3355167.6868884414</v>
      </c>
      <c r="L54" s="35"/>
      <c r="M54" s="35">
        <v>2159272.9429534902</v>
      </c>
      <c r="N54" s="35"/>
      <c r="O54" s="35"/>
      <c r="P54" s="35"/>
      <c r="Q54" s="36">
        <v>5514440.6298419312</v>
      </c>
      <c r="R54" s="35">
        <v>595873.84529835999</v>
      </c>
      <c r="S54" s="35">
        <v>1045802.9801669999</v>
      </c>
      <c r="T54" s="35"/>
      <c r="U54" s="35">
        <v>558585.69547432498</v>
      </c>
      <c r="V54" s="35"/>
      <c r="W54" s="35">
        <v>411950.58031300199</v>
      </c>
      <c r="X54" s="35"/>
      <c r="Y54" s="36">
        <v>2612213.1012526862</v>
      </c>
      <c r="Z54" s="35"/>
      <c r="AA54" s="35"/>
      <c r="AB54" s="35"/>
      <c r="AC54" s="35">
        <v>914867.86144319992</v>
      </c>
      <c r="AD54" s="36">
        <v>914867.86144319992</v>
      </c>
      <c r="AE54" s="35">
        <v>10454486.755725954</v>
      </c>
      <c r="AF54" s="44">
        <f>AE54/AE$14</f>
        <v>0.28858979462540507</v>
      </c>
      <c r="AH54" s="27" t="s">
        <v>126</v>
      </c>
      <c r="AI54" s="31"/>
      <c r="AJ54" s="31">
        <v>0</v>
      </c>
      <c r="AK54" s="31"/>
      <c r="AL54" s="31">
        <v>2026183.95</v>
      </c>
      <c r="AM54" s="31">
        <v>0</v>
      </c>
      <c r="AN54" s="31"/>
      <c r="AO54" s="33">
        <v>2026183.95</v>
      </c>
      <c r="AP54" s="31"/>
      <c r="AQ54" s="31">
        <v>4771281.5999999996</v>
      </c>
      <c r="AR54" s="31"/>
      <c r="AS54" s="31">
        <v>1249611.3</v>
      </c>
      <c r="AT54" s="31"/>
      <c r="AU54" s="31"/>
      <c r="AV54" s="31"/>
      <c r="AW54" s="33">
        <v>6020892.8999999994</v>
      </c>
      <c r="AX54" s="31">
        <v>0</v>
      </c>
      <c r="AY54" s="31">
        <v>11388043.799999999</v>
      </c>
      <c r="AZ54" s="31"/>
      <c r="BA54" s="31">
        <v>1058013.8999999999</v>
      </c>
      <c r="BB54" s="31"/>
      <c r="BC54" s="31">
        <v>123379.2</v>
      </c>
      <c r="BD54" s="31"/>
      <c r="BE54" s="33">
        <v>12569436.899999999</v>
      </c>
      <c r="BF54" s="31"/>
      <c r="BG54" s="31"/>
      <c r="BH54" s="31"/>
      <c r="BI54" s="31">
        <v>41116.5</v>
      </c>
      <c r="BJ54" s="33">
        <v>41116.5</v>
      </c>
      <c r="BK54" s="31">
        <v>20657630.249999996</v>
      </c>
      <c r="BL54" s="44">
        <f>BK54/BK$14</f>
        <v>0.45146507146239812</v>
      </c>
      <c r="BN54" s="27" t="s">
        <v>128</v>
      </c>
      <c r="BO54" s="27"/>
      <c r="BP54" s="31">
        <v>1446865.1616700001</v>
      </c>
      <c r="BQ54" s="31"/>
      <c r="BR54" s="31"/>
      <c r="BS54" s="31"/>
      <c r="BT54" s="31"/>
      <c r="BU54" s="33">
        <v>1446865.1616700001</v>
      </c>
      <c r="BV54" s="31">
        <v>433053.88852699997</v>
      </c>
      <c r="BW54" s="31"/>
      <c r="BX54" s="31"/>
      <c r="BY54" s="31">
        <v>194460.2948486</v>
      </c>
      <c r="BZ54" s="31">
        <v>32597.999136400002</v>
      </c>
      <c r="CA54" s="31">
        <v>34319.699090800001</v>
      </c>
      <c r="CB54" s="31"/>
      <c r="CC54" s="33">
        <v>694431.88160279999</v>
      </c>
      <c r="CD54" s="31">
        <v>149125.49604999999</v>
      </c>
      <c r="CE54" s="31">
        <v>82460.697815499996</v>
      </c>
      <c r="CF54" s="31"/>
      <c r="CG54" s="31">
        <v>1858886.0507556</v>
      </c>
      <c r="CH54" s="31"/>
      <c r="CI54" s="31">
        <v>64794.598283500003</v>
      </c>
      <c r="CJ54" s="31"/>
      <c r="CK54" s="33">
        <v>2155266.8429045998</v>
      </c>
      <c r="CL54" s="31">
        <v>22772.734552999998</v>
      </c>
      <c r="CM54" s="31">
        <v>336507.29108592001</v>
      </c>
      <c r="CN54" s="31"/>
      <c r="CO54" s="31"/>
      <c r="CP54" s="33">
        <v>359280.02563892002</v>
      </c>
      <c r="CQ54" s="31">
        <v>4655843.9118163213</v>
      </c>
      <c r="CR54" s="44">
        <f>CQ54/CQ$25</f>
        <v>0.76165743666743146</v>
      </c>
      <c r="CT54" s="27" t="s">
        <v>128</v>
      </c>
      <c r="CU54" s="27"/>
      <c r="CV54" s="31">
        <v>275317.192706</v>
      </c>
      <c r="CW54" s="31"/>
      <c r="CX54" s="31"/>
      <c r="CY54" s="31"/>
      <c r="CZ54" s="31"/>
      <c r="DA54" s="33">
        <v>275317.192706</v>
      </c>
      <c r="DB54" s="31"/>
      <c r="DC54" s="31"/>
      <c r="DD54" s="31"/>
      <c r="DE54" s="31">
        <v>194460.2948486</v>
      </c>
      <c r="DF54" s="31">
        <v>32597.999136400002</v>
      </c>
      <c r="DG54" s="31">
        <v>34319.699090800001</v>
      </c>
      <c r="DH54" s="31"/>
      <c r="DI54" s="33">
        <v>261377.99307580001</v>
      </c>
      <c r="DJ54" s="31"/>
      <c r="DK54" s="31">
        <v>82460.697815499996</v>
      </c>
      <c r="DL54" s="31"/>
      <c r="DM54" s="31">
        <v>358361.99050660001</v>
      </c>
      <c r="DN54" s="31"/>
      <c r="DO54" s="31">
        <v>64794.598283500003</v>
      </c>
      <c r="DP54" s="31"/>
      <c r="DQ54" s="33">
        <v>505617.28660559998</v>
      </c>
      <c r="DR54" s="31">
        <v>22772.734552999998</v>
      </c>
      <c r="DS54" s="31">
        <v>88262.997661920002</v>
      </c>
      <c r="DT54" s="31"/>
      <c r="DU54" s="31"/>
      <c r="DV54" s="33">
        <v>111035.73221492</v>
      </c>
      <c r="DW54" s="31">
        <v>1153348.20460232</v>
      </c>
      <c r="DX54" s="44">
        <f>DW54/CQ$25</f>
        <v>0.18867819749560441</v>
      </c>
      <c r="DZ54" s="27" t="s">
        <v>128</v>
      </c>
      <c r="EA54" s="31">
        <v>0</v>
      </c>
      <c r="EB54" s="31">
        <v>0</v>
      </c>
      <c r="EC54" s="31"/>
      <c r="ED54" s="31"/>
      <c r="EE54" s="31">
        <v>0</v>
      </c>
      <c r="EF54" s="31"/>
      <c r="EG54" s="33">
        <v>0</v>
      </c>
      <c r="EH54" s="31">
        <v>0</v>
      </c>
      <c r="EI54" s="31"/>
      <c r="EJ54" s="31"/>
      <c r="EK54" s="31">
        <v>0</v>
      </c>
      <c r="EL54" s="31"/>
      <c r="EM54" s="31">
        <v>0</v>
      </c>
      <c r="EN54" s="31"/>
      <c r="EO54" s="33">
        <v>0</v>
      </c>
      <c r="EP54" s="31">
        <v>0</v>
      </c>
      <c r="EQ54" s="31">
        <v>0</v>
      </c>
      <c r="ER54" s="31"/>
      <c r="ES54" s="31">
        <v>0</v>
      </c>
      <c r="ET54" s="31">
        <v>0</v>
      </c>
      <c r="EU54" s="31">
        <v>0</v>
      </c>
      <c r="EV54" s="31"/>
      <c r="EW54" s="33">
        <v>0</v>
      </c>
      <c r="EX54" s="31">
        <v>38738.878270599998</v>
      </c>
      <c r="EY54" s="31">
        <v>67166.998220699999</v>
      </c>
      <c r="EZ54" s="31"/>
      <c r="FA54" s="31"/>
      <c r="FB54" s="33">
        <v>67166.998220699999</v>
      </c>
      <c r="FC54" s="31">
        <v>67166.998220699999</v>
      </c>
    </row>
    <row r="55" spans="2:159" x14ac:dyDescent="0.3">
      <c r="B55" s="27" t="s">
        <v>127</v>
      </c>
      <c r="C55" s="35"/>
      <c r="D55" s="35"/>
      <c r="E55" s="35"/>
      <c r="F55" s="35"/>
      <c r="G55" s="35"/>
      <c r="H55" s="35"/>
      <c r="I55" s="36"/>
      <c r="J55" s="35">
        <v>173131.46069693999</v>
      </c>
      <c r="K55" s="35"/>
      <c r="L55" s="35"/>
      <c r="M55" s="35">
        <v>1528336.1143522339</v>
      </c>
      <c r="N55" s="35"/>
      <c r="O55" s="35"/>
      <c r="P55" s="35">
        <v>2995969.7278994494</v>
      </c>
      <c r="Q55" s="36">
        <v>4697437.3029486239</v>
      </c>
      <c r="R55" s="35">
        <v>1353831.8345751909</v>
      </c>
      <c r="S55" s="35"/>
      <c r="T55" s="35"/>
      <c r="U55" s="35">
        <v>2490469.0774532412</v>
      </c>
      <c r="V55" s="35"/>
      <c r="W55" s="35"/>
      <c r="X55" s="35">
        <v>944072.15471616003</v>
      </c>
      <c r="Y55" s="36">
        <v>4788373.066744592</v>
      </c>
      <c r="Z55" s="35"/>
      <c r="AA55" s="35"/>
      <c r="AB55" s="35"/>
      <c r="AC55" s="35">
        <v>1992367.6999419362</v>
      </c>
      <c r="AD55" s="36">
        <v>1992367.6999419362</v>
      </c>
      <c r="AE55" s="35">
        <v>11478178.069635153</v>
      </c>
      <c r="AF55" s="44">
        <f>AE55/AE$15</f>
        <v>0.32277330299138562</v>
      </c>
      <c r="AH55" s="27" t="s">
        <v>127</v>
      </c>
      <c r="AI55" s="31"/>
      <c r="AJ55" s="31"/>
      <c r="AK55" s="31"/>
      <c r="AL55" s="31"/>
      <c r="AM55" s="31"/>
      <c r="AN55" s="31"/>
      <c r="AO55" s="33"/>
      <c r="AP55" s="31">
        <v>0</v>
      </c>
      <c r="AQ55" s="31"/>
      <c r="AR55" s="31"/>
      <c r="AS55" s="31">
        <v>0</v>
      </c>
      <c r="AT55" s="31"/>
      <c r="AU55" s="31"/>
      <c r="AV55" s="31">
        <v>245975.58</v>
      </c>
      <c r="AW55" s="33">
        <v>245975.58</v>
      </c>
      <c r="AX55" s="31">
        <v>-19136.628000000001</v>
      </c>
      <c r="AY55" s="31"/>
      <c r="AZ55" s="31"/>
      <c r="BA55" s="31">
        <v>0</v>
      </c>
      <c r="BB55" s="31"/>
      <c r="BC55" s="31"/>
      <c r="BD55" s="31">
        <v>0</v>
      </c>
      <c r="BE55" s="33">
        <v>-19136.628000000001</v>
      </c>
      <c r="BF55" s="31"/>
      <c r="BG55" s="31"/>
      <c r="BH55" s="31"/>
      <c r="BI55" s="31">
        <v>409115.61180000007</v>
      </c>
      <c r="BJ55" s="33">
        <v>409115.61180000007</v>
      </c>
      <c r="BK55" s="31">
        <v>635954.56380000012</v>
      </c>
      <c r="BL55" s="44">
        <f>BK55/BK$15</f>
        <v>0.10948857790307354</v>
      </c>
      <c r="BN55" s="27" t="s">
        <v>129</v>
      </c>
      <c r="BO55" s="27"/>
      <c r="BP55" s="31"/>
      <c r="BQ55" s="31"/>
      <c r="BR55" s="31"/>
      <c r="BS55" s="31"/>
      <c r="BT55" s="31"/>
      <c r="BU55" s="33"/>
      <c r="BV55" s="31"/>
      <c r="BW55" s="31">
        <v>362014.19040949998</v>
      </c>
      <c r="BX55" s="31"/>
      <c r="BY55" s="31">
        <v>199019.69472829998</v>
      </c>
      <c r="BZ55" s="31">
        <v>230920.193883</v>
      </c>
      <c r="CA55" s="31">
        <v>0</v>
      </c>
      <c r="CB55" s="31"/>
      <c r="CC55" s="33">
        <v>791954.07902079984</v>
      </c>
      <c r="CD55" s="31"/>
      <c r="CE55" s="31"/>
      <c r="CF55" s="31"/>
      <c r="CG55" s="31">
        <v>0</v>
      </c>
      <c r="CH55" s="31"/>
      <c r="CI55" s="31"/>
      <c r="CJ55" s="31"/>
      <c r="CK55" s="33">
        <v>0</v>
      </c>
      <c r="CL55" s="31">
        <v>2174.7239841400001</v>
      </c>
      <c r="CM55" s="31">
        <v>1899.8999496700001</v>
      </c>
      <c r="CN55" s="31"/>
      <c r="CO55" s="31"/>
      <c r="CP55" s="33">
        <v>4074.6239338100004</v>
      </c>
      <c r="CQ55" s="31">
        <v>796028.70295460976</v>
      </c>
      <c r="CR55" s="44">
        <f>CQ55/CQ$26</f>
        <v>0.84543289354224815</v>
      </c>
      <c r="CT55" s="27" t="s">
        <v>129</v>
      </c>
      <c r="CU55" s="27"/>
      <c r="CV55" s="31"/>
      <c r="CW55" s="31"/>
      <c r="CX55" s="31"/>
      <c r="CY55" s="31"/>
      <c r="CZ55" s="31"/>
      <c r="DA55" s="33"/>
      <c r="DB55" s="31"/>
      <c r="DC55" s="31">
        <v>81426.597842899995</v>
      </c>
      <c r="DD55" s="31"/>
      <c r="DE55" s="31">
        <v>0</v>
      </c>
      <c r="DF55" s="31"/>
      <c r="DG55" s="31">
        <v>0</v>
      </c>
      <c r="DH55" s="31"/>
      <c r="DI55" s="33">
        <v>81426.597842899995</v>
      </c>
      <c r="DJ55" s="31"/>
      <c r="DK55" s="31"/>
      <c r="DL55" s="31"/>
      <c r="DM55" s="31"/>
      <c r="DN55" s="31"/>
      <c r="DO55" s="31"/>
      <c r="DP55" s="31"/>
      <c r="DQ55" s="33"/>
      <c r="DR55" s="31">
        <v>0</v>
      </c>
      <c r="DS55" s="31">
        <v>1665.89995587</v>
      </c>
      <c r="DT55" s="31"/>
      <c r="DU55" s="31"/>
      <c r="DV55" s="33">
        <v>1665.89995587</v>
      </c>
      <c r="DW55" s="31">
        <v>83092.497798769997</v>
      </c>
      <c r="DX55" s="44">
        <f>DW55/CQ$26</f>
        <v>8.8249494754302438E-2</v>
      </c>
      <c r="DZ55" s="27" t="s">
        <v>129</v>
      </c>
      <c r="EA55" s="31"/>
      <c r="EB55" s="31"/>
      <c r="EC55" s="31"/>
      <c r="ED55" s="31"/>
      <c r="EE55" s="31"/>
      <c r="EF55" s="31"/>
      <c r="EG55" s="33"/>
      <c r="EH55" s="31"/>
      <c r="EI55" s="31">
        <v>257810.39317</v>
      </c>
      <c r="EJ55" s="31"/>
      <c r="EK55" s="31">
        <v>186686.995054</v>
      </c>
      <c r="EL55" s="31">
        <v>11936.6996838</v>
      </c>
      <c r="EM55" s="31">
        <v>74587.498024100001</v>
      </c>
      <c r="EN55" s="31"/>
      <c r="EO55" s="33">
        <v>257810.39317</v>
      </c>
      <c r="EP55" s="31"/>
      <c r="EQ55" s="31"/>
      <c r="ER55" s="31"/>
      <c r="ES55" s="31"/>
      <c r="ET55" s="31"/>
      <c r="EU55" s="31"/>
      <c r="EV55" s="31"/>
      <c r="EW55" s="33"/>
      <c r="EX55" s="31">
        <v>20791.7994492</v>
      </c>
      <c r="EY55" s="31">
        <v>2824.3100585900002</v>
      </c>
      <c r="EZ55" s="31"/>
      <c r="FA55" s="31"/>
      <c r="FB55" s="33">
        <v>20791.7994492</v>
      </c>
      <c r="FC55" s="31">
        <v>257810.39317</v>
      </c>
    </row>
    <row r="56" spans="2:159" x14ac:dyDescent="0.3">
      <c r="B56" s="27" t="s">
        <v>128</v>
      </c>
      <c r="C56" s="35"/>
      <c r="D56" s="35">
        <v>800000</v>
      </c>
      <c r="E56" s="35"/>
      <c r="F56" s="35"/>
      <c r="G56" s="35"/>
      <c r="H56" s="35"/>
      <c r="I56" s="36">
        <v>800000</v>
      </c>
      <c r="J56" s="35">
        <v>445925</v>
      </c>
      <c r="K56" s="35"/>
      <c r="L56" s="35"/>
      <c r="M56" s="35"/>
      <c r="N56" s="35"/>
      <c r="O56" s="35"/>
      <c r="P56" s="35"/>
      <c r="Q56" s="36">
        <v>445925</v>
      </c>
      <c r="R56" s="35">
        <v>101582</v>
      </c>
      <c r="S56" s="35"/>
      <c r="T56" s="35"/>
      <c r="U56" s="35">
        <v>1499532</v>
      </c>
      <c r="V56" s="35"/>
      <c r="W56" s="35"/>
      <c r="X56" s="35"/>
      <c r="Y56" s="36">
        <v>1601114</v>
      </c>
      <c r="Z56" s="35">
        <v>456632.69</v>
      </c>
      <c r="AA56" s="35">
        <v>659760</v>
      </c>
      <c r="AB56" s="35"/>
      <c r="AC56" s="35"/>
      <c r="AD56" s="36">
        <v>1116392.69</v>
      </c>
      <c r="AE56" s="35">
        <v>3963431.69</v>
      </c>
      <c r="AF56" s="44">
        <f>AE56/AE$16</f>
        <v>0.27268558505229634</v>
      </c>
      <c r="AH56" s="27" t="s">
        <v>128</v>
      </c>
      <c r="AI56" s="31"/>
      <c r="AJ56" s="31">
        <v>2928870</v>
      </c>
      <c r="AK56" s="31"/>
      <c r="AL56" s="31"/>
      <c r="AM56" s="31"/>
      <c r="AN56" s="31"/>
      <c r="AO56" s="33">
        <v>2928870</v>
      </c>
      <c r="AP56" s="31">
        <v>2790223.625</v>
      </c>
      <c r="AQ56" s="31"/>
      <c r="AR56" s="31"/>
      <c r="AS56" s="31"/>
      <c r="AT56" s="31"/>
      <c r="AU56" s="31"/>
      <c r="AV56" s="31"/>
      <c r="AW56" s="33">
        <v>2790223.625</v>
      </c>
      <c r="AX56" s="31">
        <v>1035192.5625</v>
      </c>
      <c r="AY56" s="31"/>
      <c r="AZ56" s="31"/>
      <c r="BA56" s="31">
        <v>9254579.625</v>
      </c>
      <c r="BB56" s="31"/>
      <c r="BC56" s="31"/>
      <c r="BD56" s="31"/>
      <c r="BE56" s="33">
        <v>10289772.1875</v>
      </c>
      <c r="BF56" s="31">
        <v>0</v>
      </c>
      <c r="BG56" s="31">
        <v>3481626.1374999997</v>
      </c>
      <c r="BH56" s="31"/>
      <c r="BI56" s="31"/>
      <c r="BJ56" s="33">
        <v>3481626.1374999997</v>
      </c>
      <c r="BK56" s="31">
        <v>19490491.949999999</v>
      </c>
      <c r="BL56" s="44">
        <f>BK56/BK$16</f>
        <v>0.48025318992376059</v>
      </c>
      <c r="BN56" s="26" t="s">
        <v>5</v>
      </c>
      <c r="BO56" s="26"/>
      <c r="BP56" s="30">
        <v>1446865.1616700001</v>
      </c>
      <c r="BQ56" s="30"/>
      <c r="BR56" s="30">
        <v>600403.83299999987</v>
      </c>
      <c r="BS56" s="30">
        <v>53966.7</v>
      </c>
      <c r="BT56" s="30"/>
      <c r="BU56" s="30">
        <v>2101235.6946700001</v>
      </c>
      <c r="BV56" s="30">
        <v>521589.58852699999</v>
      </c>
      <c r="BW56" s="30">
        <v>839666.69040950004</v>
      </c>
      <c r="BX56" s="30">
        <v>227178.00899999996</v>
      </c>
      <c r="BY56" s="30">
        <v>757430.40957690007</v>
      </c>
      <c r="BZ56" s="30">
        <v>263518.1930194</v>
      </c>
      <c r="CA56" s="30">
        <v>94359.599090800009</v>
      </c>
      <c r="CB56" s="30">
        <v>290556.66599999997</v>
      </c>
      <c r="CC56" s="30">
        <v>2994299.1556235999</v>
      </c>
      <c r="CD56" s="30">
        <v>145373.21604999999</v>
      </c>
      <c r="CE56" s="30">
        <v>1266123.6878155</v>
      </c>
      <c r="CF56" s="30">
        <v>0</v>
      </c>
      <c r="CG56" s="30">
        <v>3035629.6607555998</v>
      </c>
      <c r="CH56" s="30"/>
      <c r="CI56" s="30">
        <v>77646.598283500003</v>
      </c>
      <c r="CJ56" s="30">
        <v>0</v>
      </c>
      <c r="CK56" s="30">
        <v>4524773.1629045997</v>
      </c>
      <c r="CL56" s="30">
        <v>24947.458537139999</v>
      </c>
      <c r="CM56" s="30">
        <v>338407.19103559002</v>
      </c>
      <c r="CN56" s="30"/>
      <c r="CO56" s="30">
        <v>200310.88499999995</v>
      </c>
      <c r="CP56" s="30">
        <v>563665.53457273007</v>
      </c>
      <c r="CQ56" s="30">
        <v>10183973.547770929</v>
      </c>
      <c r="CR56" s="45">
        <f>CQ56/CQ$27</f>
        <v>0.72170784479703787</v>
      </c>
      <c r="CT56" s="26" t="s">
        <v>5</v>
      </c>
      <c r="CU56" s="26"/>
      <c r="CV56" s="30">
        <v>275317.192706</v>
      </c>
      <c r="CW56" s="30"/>
      <c r="CX56" s="30">
        <v>407433.93299999996</v>
      </c>
      <c r="CY56" s="30">
        <v>53966.7</v>
      </c>
      <c r="CZ56" s="30"/>
      <c r="DA56" s="30">
        <v>736717.82570599997</v>
      </c>
      <c r="DB56" s="30">
        <v>88535.700000000012</v>
      </c>
      <c r="DC56" s="30">
        <v>171798.29784289998</v>
      </c>
      <c r="DD56" s="30">
        <v>227178.00899999996</v>
      </c>
      <c r="DE56" s="30">
        <v>419565.01484860003</v>
      </c>
      <c r="DF56" s="30">
        <v>32597.999136400002</v>
      </c>
      <c r="DG56" s="30">
        <v>94359.599090800009</v>
      </c>
      <c r="DH56" s="30">
        <v>261079.77600000001</v>
      </c>
      <c r="DI56" s="30">
        <v>1295114.3959186999</v>
      </c>
      <c r="DJ56" s="30">
        <v>0</v>
      </c>
      <c r="DK56" s="30">
        <v>181548.08781549998</v>
      </c>
      <c r="DL56" s="30">
        <v>0</v>
      </c>
      <c r="DM56" s="30">
        <v>1426862.6005066</v>
      </c>
      <c r="DN56" s="30"/>
      <c r="DO56" s="30">
        <v>64794.598283500003</v>
      </c>
      <c r="DP56" s="30">
        <v>0</v>
      </c>
      <c r="DQ56" s="30">
        <v>1673205.2866055998</v>
      </c>
      <c r="DR56" s="30">
        <v>22772.734552999998</v>
      </c>
      <c r="DS56" s="30">
        <v>89928.897617790004</v>
      </c>
      <c r="DT56" s="30"/>
      <c r="DU56" s="30">
        <v>106762.56299999998</v>
      </c>
      <c r="DV56" s="30">
        <v>219464.19517078999</v>
      </c>
      <c r="DW56" s="30">
        <v>3924501.7034010901</v>
      </c>
      <c r="DX56" s="45">
        <f>DW56/CQ$27</f>
        <v>0.27811773596798561</v>
      </c>
      <c r="DZ56" s="26" t="s">
        <v>5</v>
      </c>
      <c r="EA56" s="30">
        <v>231455.7</v>
      </c>
      <c r="EB56" s="30">
        <v>181889.55</v>
      </c>
      <c r="EC56" s="30">
        <v>100719</v>
      </c>
      <c r="ED56" s="30">
        <v>490935.42</v>
      </c>
      <c r="EE56" s="30">
        <v>225188.37</v>
      </c>
      <c r="EF56" s="30">
        <v>125144.1</v>
      </c>
      <c r="EG56" s="30">
        <v>490935.42</v>
      </c>
      <c r="EH56" s="30">
        <v>248779.8</v>
      </c>
      <c r="EI56" s="30">
        <v>257810.39317</v>
      </c>
      <c r="EJ56" s="30">
        <v>333856.8</v>
      </c>
      <c r="EK56" s="30">
        <v>602690.4</v>
      </c>
      <c r="EL56" s="30">
        <v>11936.6996838</v>
      </c>
      <c r="EM56" s="30">
        <v>216974.7</v>
      </c>
      <c r="EN56" s="30">
        <v>563853.6</v>
      </c>
      <c r="EO56" s="30">
        <v>602690.4</v>
      </c>
      <c r="EP56" s="30">
        <v>511976.2</v>
      </c>
      <c r="EQ56" s="30">
        <v>218230.11</v>
      </c>
      <c r="ER56" s="30">
        <v>62385.3</v>
      </c>
      <c r="ES56" s="30">
        <v>1308412.17</v>
      </c>
      <c r="ET56" s="30">
        <v>0</v>
      </c>
      <c r="EU56" s="30">
        <v>148011.29999999999</v>
      </c>
      <c r="EV56" s="30">
        <v>209281.68</v>
      </c>
      <c r="EW56" s="30">
        <v>1308412.17</v>
      </c>
      <c r="EX56" s="30">
        <v>38738.878270599998</v>
      </c>
      <c r="EY56" s="30">
        <v>67166.998220699999</v>
      </c>
      <c r="EZ56" s="30">
        <v>40967.64</v>
      </c>
      <c r="FA56" s="30">
        <v>67086</v>
      </c>
      <c r="FB56" s="30">
        <v>67166.998220699999</v>
      </c>
      <c r="FC56" s="30">
        <v>1308412.17</v>
      </c>
    </row>
    <row r="57" spans="2:159" x14ac:dyDescent="0.3">
      <c r="B57" s="27" t="s">
        <v>129</v>
      </c>
      <c r="C57" s="35"/>
      <c r="D57" s="35"/>
      <c r="E57" s="35"/>
      <c r="F57" s="35"/>
      <c r="G57" s="35"/>
      <c r="H57" s="35"/>
      <c r="I57" s="36"/>
      <c r="J57" s="35"/>
      <c r="K57" s="35">
        <v>984780</v>
      </c>
      <c r="L57" s="35"/>
      <c r="M57" s="35">
        <v>716329.48</v>
      </c>
      <c r="N57" s="35">
        <v>523664.16</v>
      </c>
      <c r="O57" s="35"/>
      <c r="P57" s="35"/>
      <c r="Q57" s="36">
        <v>2224773.64</v>
      </c>
      <c r="R57" s="35"/>
      <c r="S57" s="35"/>
      <c r="T57" s="35"/>
      <c r="U57" s="35">
        <v>100046.7</v>
      </c>
      <c r="V57" s="35"/>
      <c r="W57" s="35"/>
      <c r="X57" s="35"/>
      <c r="Y57" s="36">
        <v>100046.7</v>
      </c>
      <c r="Z57" s="35">
        <v>713446</v>
      </c>
      <c r="AA57" s="35">
        <v>183200</v>
      </c>
      <c r="AB57" s="35"/>
      <c r="AC57" s="35"/>
      <c r="AD57" s="36">
        <v>896646</v>
      </c>
      <c r="AE57" s="35">
        <v>3221466.3400000003</v>
      </c>
      <c r="AF57" s="44">
        <f>AE57/AE$17</f>
        <v>0.45270016155845227</v>
      </c>
      <c r="AH57" s="27" t="s">
        <v>129</v>
      </c>
      <c r="AI57" s="31"/>
      <c r="AJ57" s="31"/>
      <c r="AK57" s="31"/>
      <c r="AL57" s="31"/>
      <c r="AM57" s="31"/>
      <c r="AN57" s="31"/>
      <c r="AO57" s="33"/>
      <c r="AP57" s="31"/>
      <c r="AQ57" s="31">
        <v>2104407</v>
      </c>
      <c r="AR57" s="31"/>
      <c r="AS57" s="31">
        <v>1791177.2999999998</v>
      </c>
      <c r="AT57" s="31">
        <v>2078281.7999999998</v>
      </c>
      <c r="AU57" s="31"/>
      <c r="AV57" s="31"/>
      <c r="AW57" s="33">
        <v>5973866.0999999996</v>
      </c>
      <c r="AX57" s="31"/>
      <c r="AY57" s="31"/>
      <c r="AZ57" s="31"/>
      <c r="BA57" s="31">
        <v>0</v>
      </c>
      <c r="BB57" s="31"/>
      <c r="BC57" s="31"/>
      <c r="BD57" s="31"/>
      <c r="BE57" s="33">
        <v>0</v>
      </c>
      <c r="BF57" s="31">
        <v>19735.619921930003</v>
      </c>
      <c r="BG57" s="31">
        <v>3281.85</v>
      </c>
      <c r="BH57" s="31"/>
      <c r="BI57" s="31"/>
      <c r="BJ57" s="33">
        <v>23017.469921930002</v>
      </c>
      <c r="BK57" s="31">
        <v>5996883.5699219294</v>
      </c>
      <c r="BL57" s="44">
        <f>BK57/BK$17</f>
        <v>0.75258037062027006</v>
      </c>
    </row>
    <row r="58" spans="2:159" x14ac:dyDescent="0.3">
      <c r="B58" s="26" t="s">
        <v>13</v>
      </c>
      <c r="C58" s="37"/>
      <c r="D58" s="37">
        <v>1461861.4676388199</v>
      </c>
      <c r="E58" s="37"/>
      <c r="F58" s="37">
        <v>223730.32005333001</v>
      </c>
      <c r="G58" s="37">
        <v>527373.37549598492</v>
      </c>
      <c r="H58" s="37"/>
      <c r="I58" s="37">
        <v>2212965.1631881348</v>
      </c>
      <c r="J58" s="37">
        <v>619056.46069693996</v>
      </c>
      <c r="K58" s="37">
        <v>4339947.6868884414</v>
      </c>
      <c r="L58" s="37"/>
      <c r="M58" s="37">
        <v>4403938.5373057239</v>
      </c>
      <c r="N58" s="37">
        <v>523664.16</v>
      </c>
      <c r="O58" s="37"/>
      <c r="P58" s="37">
        <v>2995969.7278994494</v>
      </c>
      <c r="Q58" s="37">
        <v>12882576.572790556</v>
      </c>
      <c r="R58" s="37">
        <v>2051287.6798735508</v>
      </c>
      <c r="S58" s="37">
        <v>1045802.9801669999</v>
      </c>
      <c r="T58" s="37"/>
      <c r="U58" s="37">
        <v>4648633.4729275666</v>
      </c>
      <c r="V58" s="37"/>
      <c r="W58" s="37">
        <v>411950.58031300199</v>
      </c>
      <c r="X58" s="37">
        <v>944072.15471616003</v>
      </c>
      <c r="Y58" s="37">
        <v>9101746.8679972775</v>
      </c>
      <c r="Z58" s="37">
        <v>1170078.69</v>
      </c>
      <c r="AA58" s="37">
        <v>842960</v>
      </c>
      <c r="AB58" s="37"/>
      <c r="AC58" s="37">
        <v>2907235.5613851361</v>
      </c>
      <c r="AD58" s="37">
        <v>4920274.2513851356</v>
      </c>
      <c r="AE58" s="37">
        <v>29117562.855361108</v>
      </c>
      <c r="AF58" s="45">
        <f>AE58/AE$18</f>
        <v>0.31162393363254604</v>
      </c>
      <c r="AH58" s="26" t="s">
        <v>13</v>
      </c>
      <c r="AI58" s="30"/>
      <c r="AJ58" s="30">
        <v>2928870</v>
      </c>
      <c r="AK58" s="30"/>
      <c r="AL58" s="30">
        <v>2026183.95</v>
      </c>
      <c r="AM58" s="30">
        <v>0</v>
      </c>
      <c r="AN58" s="30"/>
      <c r="AO58" s="30">
        <v>4955053.95</v>
      </c>
      <c r="AP58" s="30">
        <v>2790223.625</v>
      </c>
      <c r="AQ58" s="30">
        <v>6875688.5999999996</v>
      </c>
      <c r="AR58" s="30"/>
      <c r="AS58" s="30">
        <v>3040788.5999999996</v>
      </c>
      <c r="AT58" s="30">
        <v>2078281.7999999998</v>
      </c>
      <c r="AU58" s="30"/>
      <c r="AV58" s="30">
        <v>245975.58</v>
      </c>
      <c r="AW58" s="30">
        <v>15030958.205</v>
      </c>
      <c r="AX58" s="30">
        <v>1016055.9345</v>
      </c>
      <c r="AY58" s="30">
        <v>11388043.799999999</v>
      </c>
      <c r="AZ58" s="30"/>
      <c r="BA58" s="30">
        <v>10312593.525</v>
      </c>
      <c r="BB58" s="30"/>
      <c r="BC58" s="30">
        <v>123379.2</v>
      </c>
      <c r="BD58" s="30">
        <v>0</v>
      </c>
      <c r="BE58" s="30">
        <v>22840072.4595</v>
      </c>
      <c r="BF58" s="30">
        <v>19735.619921930003</v>
      </c>
      <c r="BG58" s="30">
        <v>3484907.9874999998</v>
      </c>
      <c r="BH58" s="30"/>
      <c r="BI58" s="30">
        <v>450232.11180000007</v>
      </c>
      <c r="BJ58" s="30">
        <v>3954875.71922193</v>
      </c>
      <c r="BK58" s="30">
        <v>46780960.333721921</v>
      </c>
      <c r="BL58" s="45">
        <f>BK58/BK$18</f>
        <v>0.46726058289332167</v>
      </c>
      <c r="DZ58" s="29" t="s">
        <v>341</v>
      </c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</row>
    <row r="59" spans="2:159" x14ac:dyDescent="0.3">
      <c r="DZ59" s="29"/>
      <c r="EA59" s="29" t="s">
        <v>265</v>
      </c>
      <c r="EB59" s="29"/>
      <c r="EC59" s="29"/>
      <c r="ED59" s="29"/>
      <c r="EE59" s="29"/>
      <c r="EF59" s="29"/>
      <c r="EG59" s="94" t="s">
        <v>323</v>
      </c>
      <c r="EH59" s="29" t="s">
        <v>266</v>
      </c>
      <c r="EI59" s="29"/>
      <c r="EJ59" s="29"/>
      <c r="EK59" s="29"/>
      <c r="EL59" s="29"/>
      <c r="EM59" s="29"/>
      <c r="EN59" s="29"/>
      <c r="EO59" s="94" t="s">
        <v>324</v>
      </c>
      <c r="EP59" s="29" t="s">
        <v>267</v>
      </c>
      <c r="EQ59" s="29"/>
      <c r="ER59" s="29"/>
      <c r="ES59" s="29"/>
      <c r="ET59" s="29"/>
      <c r="EU59" s="29"/>
      <c r="EV59" s="29"/>
      <c r="EW59" s="94" t="s">
        <v>325</v>
      </c>
      <c r="EX59" s="29" t="s">
        <v>268</v>
      </c>
      <c r="EY59" s="29"/>
      <c r="EZ59" s="29"/>
      <c r="FA59" s="29"/>
      <c r="FB59" s="94" t="s">
        <v>326</v>
      </c>
      <c r="FC59" s="29" t="s">
        <v>5</v>
      </c>
    </row>
    <row r="60" spans="2:159" x14ac:dyDescent="0.3">
      <c r="BN60" s="29" t="s">
        <v>287</v>
      </c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98" t="s">
        <v>272</v>
      </c>
      <c r="DZ60" s="28" t="s">
        <v>327</v>
      </c>
      <c r="EA60" s="28" t="s">
        <v>7</v>
      </c>
      <c r="EB60" s="28" t="s">
        <v>8</v>
      </c>
      <c r="EC60" s="28" t="s">
        <v>9</v>
      </c>
      <c r="ED60" s="28" t="s">
        <v>10</v>
      </c>
      <c r="EE60" s="28" t="s">
        <v>11</v>
      </c>
      <c r="EF60" s="28" t="s">
        <v>12</v>
      </c>
      <c r="EG60" s="32"/>
      <c r="EH60" s="28" t="s">
        <v>7</v>
      </c>
      <c r="EI60" s="28" t="s">
        <v>8</v>
      </c>
      <c r="EJ60" s="28" t="s">
        <v>9</v>
      </c>
      <c r="EK60" s="28" t="s">
        <v>10</v>
      </c>
      <c r="EL60" s="28" t="s">
        <v>15</v>
      </c>
      <c r="EM60" s="28" t="s">
        <v>11</v>
      </c>
      <c r="EN60" s="28" t="s">
        <v>12</v>
      </c>
      <c r="EO60" s="32"/>
      <c r="EP60" s="28" t="s">
        <v>7</v>
      </c>
      <c r="EQ60" s="28" t="s">
        <v>8</v>
      </c>
      <c r="ER60" s="28" t="s">
        <v>9</v>
      </c>
      <c r="ES60" s="28" t="s">
        <v>10</v>
      </c>
      <c r="ET60" s="28" t="s">
        <v>15</v>
      </c>
      <c r="EU60" s="28" t="s">
        <v>11</v>
      </c>
      <c r="EV60" s="28" t="s">
        <v>12</v>
      </c>
      <c r="EW60" s="32"/>
      <c r="EX60" s="28" t="s">
        <v>8</v>
      </c>
      <c r="EY60" s="28" t="s">
        <v>15</v>
      </c>
      <c r="EZ60" s="28" t="s">
        <v>11</v>
      </c>
      <c r="FA60" s="28" t="s">
        <v>12</v>
      </c>
      <c r="FB60" s="32"/>
      <c r="FC60" s="28"/>
    </row>
    <row r="61" spans="2:159" x14ac:dyDescent="0.3">
      <c r="BN61" s="29"/>
      <c r="BO61" s="141" t="s">
        <v>1</v>
      </c>
      <c r="BP61" s="141"/>
      <c r="BQ61" s="141"/>
      <c r="BR61" s="141"/>
      <c r="BS61" s="141"/>
      <c r="BT61" s="141"/>
      <c r="BU61" s="141"/>
      <c r="BV61" s="141" t="s">
        <v>2</v>
      </c>
      <c r="BW61" s="141"/>
      <c r="BX61" s="141"/>
      <c r="BY61" s="141"/>
      <c r="BZ61" s="141"/>
      <c r="CA61" s="141"/>
      <c r="CB61" s="141"/>
      <c r="CC61" s="141"/>
      <c r="CD61" s="141" t="s">
        <v>3</v>
      </c>
      <c r="CE61" s="141"/>
      <c r="CF61" s="141"/>
      <c r="CG61" s="141"/>
      <c r="CH61" s="141"/>
      <c r="CI61" s="141"/>
      <c r="CJ61" s="141"/>
      <c r="CK61" s="141"/>
      <c r="CL61" s="141" t="s">
        <v>4</v>
      </c>
      <c r="CM61" s="141"/>
      <c r="CN61" s="141"/>
      <c r="CO61" s="141"/>
      <c r="CP61" s="141"/>
      <c r="CQ61" s="29" t="s">
        <v>5</v>
      </c>
      <c r="CR61" s="42" t="s">
        <v>274</v>
      </c>
      <c r="DZ61" s="27" t="s">
        <v>126</v>
      </c>
      <c r="EA61" s="95">
        <v>11.66</v>
      </c>
      <c r="EB61" s="95">
        <v>58.968000000000004</v>
      </c>
      <c r="EC61" s="95">
        <v>13.68</v>
      </c>
      <c r="ED61" s="95">
        <v>38.213999999999999</v>
      </c>
      <c r="EE61" s="95">
        <v>24.821999999999999</v>
      </c>
      <c r="EF61" s="95"/>
      <c r="EG61" s="96">
        <v>58.968000000000004</v>
      </c>
      <c r="EH61" s="95">
        <v>43.820999999999998</v>
      </c>
      <c r="EI61" s="95">
        <v>79.119</v>
      </c>
      <c r="EJ61" s="95">
        <v>54.45</v>
      </c>
      <c r="EK61" s="95">
        <v>74.7</v>
      </c>
      <c r="EL61" s="95"/>
      <c r="EM61" s="95">
        <v>52.226999999999997</v>
      </c>
      <c r="EN61" s="95">
        <v>0</v>
      </c>
      <c r="EO61" s="96">
        <v>79.119</v>
      </c>
      <c r="EP61" s="95">
        <v>39.366</v>
      </c>
      <c r="EQ61" s="95">
        <v>68.760000000000005</v>
      </c>
      <c r="ER61" s="95">
        <v>24.57</v>
      </c>
      <c r="ES61" s="95">
        <v>111.069</v>
      </c>
      <c r="ET61" s="95"/>
      <c r="EU61" s="95">
        <v>26.082000000000001</v>
      </c>
      <c r="EV61" s="95"/>
      <c r="EW61" s="96">
        <v>111.069</v>
      </c>
      <c r="EX61" s="95">
        <v>8.19</v>
      </c>
      <c r="EY61" s="95"/>
      <c r="EZ61" s="95">
        <v>18.84</v>
      </c>
      <c r="FA61" s="95">
        <v>61.965000000000003</v>
      </c>
      <c r="FB61" s="96">
        <v>61.965000000000003</v>
      </c>
      <c r="FC61" s="95">
        <v>111.069</v>
      </c>
    </row>
    <row r="62" spans="2:159" x14ac:dyDescent="0.3">
      <c r="BN62" s="34" t="s">
        <v>125</v>
      </c>
      <c r="BO62" s="34" t="s">
        <v>7</v>
      </c>
      <c r="BP62" s="34" t="s">
        <v>8</v>
      </c>
      <c r="BQ62" s="34" t="s">
        <v>9</v>
      </c>
      <c r="BR62" s="34" t="s">
        <v>10</v>
      </c>
      <c r="BS62" s="34" t="s">
        <v>11</v>
      </c>
      <c r="BT62" s="34" t="s">
        <v>12</v>
      </c>
      <c r="BU62" s="3" t="s">
        <v>13</v>
      </c>
      <c r="BV62" s="34" t="s">
        <v>7</v>
      </c>
      <c r="BW62" s="34" t="s">
        <v>8</v>
      </c>
      <c r="BX62" s="34" t="s">
        <v>9</v>
      </c>
      <c r="BY62" s="34" t="s">
        <v>10</v>
      </c>
      <c r="BZ62" s="34" t="s">
        <v>15</v>
      </c>
      <c r="CA62" s="34" t="s">
        <v>11</v>
      </c>
      <c r="CB62" s="34" t="s">
        <v>12</v>
      </c>
      <c r="CC62" s="3" t="s">
        <v>13</v>
      </c>
      <c r="CD62" s="34" t="s">
        <v>7</v>
      </c>
      <c r="CE62" s="34" t="s">
        <v>8</v>
      </c>
      <c r="CF62" s="34" t="s">
        <v>9</v>
      </c>
      <c r="CG62" s="34" t="s">
        <v>10</v>
      </c>
      <c r="CH62" s="34" t="s">
        <v>15</v>
      </c>
      <c r="CI62" s="34" t="s">
        <v>11</v>
      </c>
      <c r="CJ62" s="34" t="s">
        <v>12</v>
      </c>
      <c r="CK62" s="3" t="s">
        <v>13</v>
      </c>
      <c r="CL62" s="34" t="s">
        <v>8</v>
      </c>
      <c r="CM62" s="34" t="s">
        <v>15</v>
      </c>
      <c r="CN62" s="34" t="s">
        <v>11</v>
      </c>
      <c r="CO62" s="34" t="s">
        <v>12</v>
      </c>
      <c r="CP62" s="3" t="s">
        <v>13</v>
      </c>
      <c r="CQ62" s="34"/>
      <c r="CR62" s="43" t="s">
        <v>275</v>
      </c>
      <c r="DZ62" s="27" t="s">
        <v>127</v>
      </c>
      <c r="EA62" s="95"/>
      <c r="EB62" s="95"/>
      <c r="EC62" s="95"/>
      <c r="ED62" s="95">
        <v>61.758000000000003</v>
      </c>
      <c r="EE62" s="95"/>
      <c r="EF62" s="95">
        <v>44.514000000000003</v>
      </c>
      <c r="EG62" s="96">
        <v>61.758000000000003</v>
      </c>
      <c r="EH62" s="95">
        <v>43.667999999999999</v>
      </c>
      <c r="EI62" s="95"/>
      <c r="EJ62" s="95"/>
      <c r="EK62" s="95">
        <v>132.048</v>
      </c>
      <c r="EL62" s="95"/>
      <c r="EM62" s="95"/>
      <c r="EN62" s="95">
        <v>75.159000000000006</v>
      </c>
      <c r="EO62" s="96">
        <v>132.048</v>
      </c>
      <c r="EP62" s="95">
        <v>74.043000000000006</v>
      </c>
      <c r="EQ62" s="95"/>
      <c r="ER62" s="95"/>
      <c r="ES62" s="95">
        <v>155.01599999999999</v>
      </c>
      <c r="ET62" s="95"/>
      <c r="EU62" s="95"/>
      <c r="EV62" s="95">
        <v>45.098999999999997</v>
      </c>
      <c r="EW62" s="96">
        <v>155.01599999999999</v>
      </c>
      <c r="EX62" s="95"/>
      <c r="EY62" s="95"/>
      <c r="EZ62" s="95"/>
      <c r="FA62" s="95">
        <v>209.7</v>
      </c>
      <c r="FB62" s="96">
        <v>209.7</v>
      </c>
      <c r="FC62" s="95">
        <v>209.7</v>
      </c>
    </row>
    <row r="63" spans="2:159" x14ac:dyDescent="0.3">
      <c r="BN63" s="27" t="s">
        <v>126</v>
      </c>
      <c r="BO63" s="27"/>
      <c r="BP63" s="31">
        <v>7013205</v>
      </c>
      <c r="BQ63" s="31"/>
      <c r="BR63" s="31">
        <v>63161.1</v>
      </c>
      <c r="BS63" s="31">
        <v>2785709.25</v>
      </c>
      <c r="BT63" s="31"/>
      <c r="BU63" s="33">
        <v>9862075.3499999996</v>
      </c>
      <c r="BV63" s="31"/>
      <c r="BW63" s="31">
        <v>17133320.638999999</v>
      </c>
      <c r="BX63" s="31"/>
      <c r="BY63" s="31">
        <v>15624555.839999998</v>
      </c>
      <c r="BZ63" s="31"/>
      <c r="CA63" s="31"/>
      <c r="CB63" s="31"/>
      <c r="CC63" s="33">
        <v>32757876.478999995</v>
      </c>
      <c r="CD63" s="31">
        <v>6607776.5999999996</v>
      </c>
      <c r="CE63" s="31">
        <v>324985.5</v>
      </c>
      <c r="CF63" s="31"/>
      <c r="CG63" s="31">
        <v>2329762.59</v>
      </c>
      <c r="CH63" s="31"/>
      <c r="CI63" s="31">
        <v>4038906.42</v>
      </c>
      <c r="CJ63" s="31"/>
      <c r="CK63" s="33">
        <v>13301431.109999999</v>
      </c>
      <c r="CL63" s="31"/>
      <c r="CM63" s="31"/>
      <c r="CN63" s="31"/>
      <c r="CO63" s="31">
        <v>1279395.9000000001</v>
      </c>
      <c r="CP63" s="33">
        <v>1279395.9000000001</v>
      </c>
      <c r="CQ63" s="31">
        <v>57200778.838999994</v>
      </c>
      <c r="CR63" s="44">
        <f>CQ63/CQ$5</f>
        <v>0.32808346690874896</v>
      </c>
      <c r="DZ63" s="27" t="s">
        <v>128</v>
      </c>
      <c r="EA63" s="95">
        <v>0</v>
      </c>
      <c r="EB63" s="95">
        <v>0</v>
      </c>
      <c r="EC63" s="95"/>
      <c r="ED63" s="95"/>
      <c r="EE63" s="95">
        <v>0</v>
      </c>
      <c r="EF63" s="95"/>
      <c r="EG63" s="96">
        <v>0</v>
      </c>
      <c r="EH63" s="95">
        <v>0</v>
      </c>
      <c r="EI63" s="95"/>
      <c r="EJ63" s="95"/>
      <c r="EK63" s="95">
        <v>0</v>
      </c>
      <c r="EL63" s="95"/>
      <c r="EM63" s="95">
        <v>0</v>
      </c>
      <c r="EN63" s="95"/>
      <c r="EO63" s="96">
        <v>0</v>
      </c>
      <c r="EP63" s="95">
        <v>0</v>
      </c>
      <c r="EQ63" s="95">
        <v>0</v>
      </c>
      <c r="ER63" s="95"/>
      <c r="ES63" s="95">
        <v>0</v>
      </c>
      <c r="ET63" s="95">
        <v>0</v>
      </c>
      <c r="EU63" s="95">
        <v>0</v>
      </c>
      <c r="EV63" s="95"/>
      <c r="EW63" s="96">
        <v>0</v>
      </c>
      <c r="EX63" s="95">
        <v>0</v>
      </c>
      <c r="EY63" s="95">
        <v>561.59997558999999</v>
      </c>
      <c r="EZ63" s="95"/>
      <c r="FA63" s="95"/>
      <c r="FB63" s="96">
        <v>561.59997558999999</v>
      </c>
      <c r="FC63" s="95">
        <v>561.59997558999999</v>
      </c>
    </row>
    <row r="64" spans="2:159" x14ac:dyDescent="0.3">
      <c r="BN64" s="27" t="s">
        <v>127</v>
      </c>
      <c r="BO64" s="27"/>
      <c r="BP64" s="31"/>
      <c r="BQ64" s="31"/>
      <c r="BR64" s="31"/>
      <c r="BS64" s="31"/>
      <c r="BT64" s="31"/>
      <c r="BU64" s="33"/>
      <c r="BV64" s="31">
        <v>1013527.8</v>
      </c>
      <c r="BW64" s="31"/>
      <c r="BX64" s="31"/>
      <c r="BY64" s="31">
        <v>8593997.0399999991</v>
      </c>
      <c r="BZ64" s="31"/>
      <c r="CA64" s="31"/>
      <c r="CB64" s="31">
        <v>23951596.32</v>
      </c>
      <c r="CC64" s="33">
        <v>33559121.159999996</v>
      </c>
      <c r="CD64" s="31">
        <v>8861415.3900000006</v>
      </c>
      <c r="CE64" s="31"/>
      <c r="CF64" s="31"/>
      <c r="CG64" s="31">
        <v>35460302.299999997</v>
      </c>
      <c r="CH64" s="31"/>
      <c r="CI64" s="31"/>
      <c r="CJ64" s="31">
        <v>6129938.4299999988</v>
      </c>
      <c r="CK64" s="33">
        <v>50451656.119999997</v>
      </c>
      <c r="CL64" s="31"/>
      <c r="CM64" s="31"/>
      <c r="CN64" s="31"/>
      <c r="CO64" s="31">
        <v>363037.14899999998</v>
      </c>
      <c r="CP64" s="33">
        <v>363037.14899999998</v>
      </c>
      <c r="CQ64" s="31">
        <v>84373814.42899999</v>
      </c>
      <c r="CR64" s="44">
        <f>CQ64/CQ$6</f>
        <v>0.34802579503868247</v>
      </c>
      <c r="DZ64" s="27" t="s">
        <v>129</v>
      </c>
      <c r="EA64" s="95"/>
      <c r="EB64" s="95"/>
      <c r="EC64" s="95"/>
      <c r="ED64" s="95"/>
      <c r="EE64" s="95"/>
      <c r="EF64" s="95"/>
      <c r="EG64" s="96"/>
      <c r="EH64" s="95"/>
      <c r="EI64" s="95">
        <v>70.739996750000003</v>
      </c>
      <c r="EJ64" s="95"/>
      <c r="EK64" s="95">
        <v>22.544998719999999</v>
      </c>
      <c r="EL64" s="95">
        <v>2.0429999300000001</v>
      </c>
      <c r="EM64" s="95">
        <v>38.160000359999998</v>
      </c>
      <c r="EN64" s="95"/>
      <c r="EO64" s="96">
        <v>70.739996750000003</v>
      </c>
      <c r="EP64" s="95"/>
      <c r="EQ64" s="95"/>
      <c r="ER64" s="95"/>
      <c r="ES64" s="95"/>
      <c r="ET64" s="95"/>
      <c r="EU64" s="95"/>
      <c r="EV64" s="95"/>
      <c r="EW64" s="96"/>
      <c r="EX64" s="95">
        <v>6.2099999199999996</v>
      </c>
      <c r="EY64" s="95">
        <v>2</v>
      </c>
      <c r="EZ64" s="95"/>
      <c r="FA64" s="95"/>
      <c r="FB64" s="96">
        <v>6.2099999199999996</v>
      </c>
      <c r="FC64" s="95">
        <v>70.739996750000003</v>
      </c>
    </row>
    <row r="65" spans="66:159" x14ac:dyDescent="0.3">
      <c r="BN65" s="27" t="s">
        <v>128</v>
      </c>
      <c r="BO65" s="27"/>
      <c r="BP65" s="31">
        <v>0</v>
      </c>
      <c r="BQ65" s="31"/>
      <c r="BR65" s="31"/>
      <c r="BS65" s="31"/>
      <c r="BT65" s="31"/>
      <c r="BU65" s="33">
        <v>0</v>
      </c>
      <c r="BV65" s="31">
        <v>0</v>
      </c>
      <c r="BW65" s="31"/>
      <c r="BX65" s="31"/>
      <c r="BY65" s="31"/>
      <c r="BZ65" s="31"/>
      <c r="CA65" s="31"/>
      <c r="CB65" s="31"/>
      <c r="CC65" s="33">
        <v>0</v>
      </c>
      <c r="CD65" s="31">
        <v>0</v>
      </c>
      <c r="CE65" s="31"/>
      <c r="CF65" s="31"/>
      <c r="CG65" s="31">
        <v>0</v>
      </c>
      <c r="CH65" s="31"/>
      <c r="CI65" s="31"/>
      <c r="CJ65" s="31"/>
      <c r="CK65" s="33">
        <v>0</v>
      </c>
      <c r="CL65" s="31">
        <v>782757.96363899997</v>
      </c>
      <c r="CM65" s="31">
        <v>8025.2997874000002</v>
      </c>
      <c r="CN65" s="31"/>
      <c r="CO65" s="31"/>
      <c r="CP65" s="33">
        <v>790783.26342640002</v>
      </c>
      <c r="CQ65" s="31">
        <v>790783.26342640002</v>
      </c>
      <c r="CR65" s="44">
        <f>CQ65/CQ$7</f>
        <v>0.13859395646776576</v>
      </c>
      <c r="DZ65" s="26" t="s">
        <v>5</v>
      </c>
      <c r="EA65" s="97">
        <v>11.66</v>
      </c>
      <c r="EB65" s="97">
        <v>58.968000000000004</v>
      </c>
      <c r="EC65" s="97">
        <v>13.68</v>
      </c>
      <c r="ED65" s="97">
        <v>61.758000000000003</v>
      </c>
      <c r="EE65" s="97">
        <v>24.821999999999999</v>
      </c>
      <c r="EF65" s="97">
        <v>44.514000000000003</v>
      </c>
      <c r="EG65" s="97">
        <v>61.758000000000003</v>
      </c>
      <c r="EH65" s="97">
        <v>43.820999999999998</v>
      </c>
      <c r="EI65" s="97">
        <v>79.119</v>
      </c>
      <c r="EJ65" s="97">
        <v>54.45</v>
      </c>
      <c r="EK65" s="97">
        <v>132.048</v>
      </c>
      <c r="EL65" s="97">
        <v>2.0429999300000001</v>
      </c>
      <c r="EM65" s="97">
        <v>52.226999999999997</v>
      </c>
      <c r="EN65" s="97">
        <v>75.159000000000006</v>
      </c>
      <c r="EO65" s="97">
        <v>132.048</v>
      </c>
      <c r="EP65" s="97">
        <v>74.043000000000006</v>
      </c>
      <c r="EQ65" s="97">
        <v>68.760000000000005</v>
      </c>
      <c r="ER65" s="97">
        <v>24.57</v>
      </c>
      <c r="ES65" s="97">
        <v>155.01599999999999</v>
      </c>
      <c r="ET65" s="97">
        <v>0</v>
      </c>
      <c r="EU65" s="97">
        <v>26.082000000000001</v>
      </c>
      <c r="EV65" s="97">
        <v>45.098999999999997</v>
      </c>
      <c r="EW65" s="97">
        <v>155.01599999999999</v>
      </c>
      <c r="EX65" s="97">
        <v>8.19</v>
      </c>
      <c r="EY65" s="97">
        <v>561.59997558999999</v>
      </c>
      <c r="EZ65" s="97">
        <v>18.84</v>
      </c>
      <c r="FA65" s="97">
        <v>209.7</v>
      </c>
      <c r="FB65" s="97">
        <v>561.59997558999999</v>
      </c>
      <c r="FC65" s="97">
        <v>561.59997558999999</v>
      </c>
    </row>
    <row r="66" spans="66:159" x14ac:dyDescent="0.3">
      <c r="BN66" s="27" t="s">
        <v>129</v>
      </c>
      <c r="BO66" s="27"/>
      <c r="BP66" s="31"/>
      <c r="BQ66" s="31"/>
      <c r="BR66" s="31"/>
      <c r="BS66" s="31"/>
      <c r="BT66" s="31"/>
      <c r="BU66" s="33"/>
      <c r="BV66" s="31"/>
      <c r="BW66" s="31">
        <v>9635088.3447590005</v>
      </c>
      <c r="BX66" s="31"/>
      <c r="BY66" s="31">
        <v>1969217.947836</v>
      </c>
      <c r="BZ66" s="31">
        <v>1001573.0734699999</v>
      </c>
      <c r="CA66" s="31"/>
      <c r="CB66" s="31"/>
      <c r="CC66" s="33">
        <v>12605879.366065001</v>
      </c>
      <c r="CD66" s="31"/>
      <c r="CE66" s="31"/>
      <c r="CF66" s="31"/>
      <c r="CG66" s="31">
        <v>538810.185726</v>
      </c>
      <c r="CH66" s="31"/>
      <c r="CI66" s="31"/>
      <c r="CJ66" s="31"/>
      <c r="CK66" s="33">
        <v>538810.185726</v>
      </c>
      <c r="CL66" s="31">
        <v>835247.72006099997</v>
      </c>
      <c r="CM66" s="31">
        <v>571723.184855</v>
      </c>
      <c r="CN66" s="31"/>
      <c r="CO66" s="31"/>
      <c r="CP66" s="33">
        <v>1406970.9049160001</v>
      </c>
      <c r="CQ66" s="31">
        <v>14551660.456707001</v>
      </c>
      <c r="CR66" s="44">
        <f>CQ66/CQ$8</f>
        <v>0.57476057932098179</v>
      </c>
    </row>
    <row r="67" spans="66:159" x14ac:dyDescent="0.3">
      <c r="BN67" s="26" t="s">
        <v>5</v>
      </c>
      <c r="BO67" s="26"/>
      <c r="BP67" s="30">
        <v>7013205</v>
      </c>
      <c r="BQ67" s="30"/>
      <c r="BR67" s="30">
        <v>63161.1</v>
      </c>
      <c r="BS67" s="30">
        <v>2785709.25</v>
      </c>
      <c r="BT67" s="30"/>
      <c r="BU67" s="30">
        <v>9862075.3499999996</v>
      </c>
      <c r="BV67" s="30">
        <v>1013527.8</v>
      </c>
      <c r="BW67" s="30">
        <v>26768408.983759001</v>
      </c>
      <c r="BX67" s="30"/>
      <c r="BY67" s="30">
        <v>26187770.827835996</v>
      </c>
      <c r="BZ67" s="30">
        <v>1001573.0734699999</v>
      </c>
      <c r="CA67" s="30"/>
      <c r="CB67" s="30">
        <v>23951596.32</v>
      </c>
      <c r="CC67" s="30">
        <v>78922877.005064994</v>
      </c>
      <c r="CD67" s="30">
        <v>15469191.99</v>
      </c>
      <c r="CE67" s="30">
        <v>324985.5</v>
      </c>
      <c r="CF67" s="30"/>
      <c r="CG67" s="30">
        <v>38328875.075726002</v>
      </c>
      <c r="CH67" s="30"/>
      <c r="CI67" s="30">
        <v>4038906.42</v>
      </c>
      <c r="CJ67" s="30">
        <v>6129938.4299999988</v>
      </c>
      <c r="CK67" s="30">
        <v>64291897.415725999</v>
      </c>
      <c r="CL67" s="30">
        <v>1618005.6836999999</v>
      </c>
      <c r="CM67" s="30">
        <v>579748.48464240006</v>
      </c>
      <c r="CN67" s="30"/>
      <c r="CO67" s="30">
        <v>1642433.0490000001</v>
      </c>
      <c r="CP67" s="30">
        <v>3840187.2173424005</v>
      </c>
      <c r="CQ67" s="30">
        <v>156917036.98813337</v>
      </c>
      <c r="CR67" s="45">
        <f>CQ67/CQ$9</f>
        <v>0.35041196392924473</v>
      </c>
      <c r="DZ67" s="29" t="s">
        <v>342</v>
      </c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</row>
    <row r="68" spans="66:159" x14ac:dyDescent="0.3">
      <c r="CR68" s="20"/>
      <c r="DZ68" s="29"/>
      <c r="EA68" s="29" t="s">
        <v>265</v>
      </c>
      <c r="EB68" s="29"/>
      <c r="EC68" s="29"/>
      <c r="ED68" s="29"/>
      <c r="EE68" s="29"/>
      <c r="EF68" s="29"/>
      <c r="EG68" s="94" t="s">
        <v>323</v>
      </c>
      <c r="EH68" s="29" t="s">
        <v>266</v>
      </c>
      <c r="EI68" s="29"/>
      <c r="EJ68" s="29"/>
      <c r="EK68" s="29"/>
      <c r="EL68" s="29"/>
      <c r="EM68" s="29"/>
      <c r="EN68" s="29"/>
      <c r="EO68" s="94" t="s">
        <v>324</v>
      </c>
      <c r="EP68" s="29" t="s">
        <v>267</v>
      </c>
      <c r="EQ68" s="29"/>
      <c r="ER68" s="29"/>
      <c r="ES68" s="29"/>
      <c r="ET68" s="29"/>
      <c r="EU68" s="29"/>
      <c r="EV68" s="29"/>
      <c r="EW68" s="94" t="s">
        <v>325</v>
      </c>
      <c r="EX68" s="29" t="s">
        <v>268</v>
      </c>
      <c r="EY68" s="29"/>
      <c r="EZ68" s="29"/>
      <c r="FA68" s="29"/>
      <c r="FB68" s="94" t="s">
        <v>326</v>
      </c>
      <c r="FC68" s="29" t="s">
        <v>5</v>
      </c>
    </row>
    <row r="69" spans="66:159" x14ac:dyDescent="0.3">
      <c r="BN69" s="29" t="s">
        <v>288</v>
      </c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98" t="s">
        <v>272</v>
      </c>
      <c r="DZ69" s="28" t="s">
        <v>327</v>
      </c>
      <c r="EA69" s="28" t="s">
        <v>7</v>
      </c>
      <c r="EB69" s="28" t="s">
        <v>8</v>
      </c>
      <c r="EC69" s="28" t="s">
        <v>9</v>
      </c>
      <c r="ED69" s="28" t="s">
        <v>10</v>
      </c>
      <c r="EE69" s="28" t="s">
        <v>11</v>
      </c>
      <c r="EF69" s="28" t="s">
        <v>12</v>
      </c>
      <c r="EG69" s="32"/>
      <c r="EH69" s="28" t="s">
        <v>7</v>
      </c>
      <c r="EI69" s="28" t="s">
        <v>8</v>
      </c>
      <c r="EJ69" s="28" t="s">
        <v>9</v>
      </c>
      <c r="EK69" s="28" t="s">
        <v>10</v>
      </c>
      <c r="EL69" s="28" t="s">
        <v>15</v>
      </c>
      <c r="EM69" s="28" t="s">
        <v>11</v>
      </c>
      <c r="EN69" s="28" t="s">
        <v>12</v>
      </c>
      <c r="EO69" s="32"/>
      <c r="EP69" s="28" t="s">
        <v>7</v>
      </c>
      <c r="EQ69" s="28" t="s">
        <v>8</v>
      </c>
      <c r="ER69" s="28" t="s">
        <v>9</v>
      </c>
      <c r="ES69" s="28" t="s">
        <v>10</v>
      </c>
      <c r="ET69" s="28" t="s">
        <v>15</v>
      </c>
      <c r="EU69" s="28" t="s">
        <v>11</v>
      </c>
      <c r="EV69" s="28" t="s">
        <v>12</v>
      </c>
      <c r="EW69" s="32"/>
      <c r="EX69" s="28" t="s">
        <v>8</v>
      </c>
      <c r="EY69" s="28" t="s">
        <v>15</v>
      </c>
      <c r="EZ69" s="28" t="s">
        <v>11</v>
      </c>
      <c r="FA69" s="28" t="s">
        <v>12</v>
      </c>
      <c r="FB69" s="32"/>
      <c r="FC69" s="28"/>
    </row>
    <row r="70" spans="66:159" x14ac:dyDescent="0.3">
      <c r="BN70" s="29"/>
      <c r="BO70" s="141" t="s">
        <v>1</v>
      </c>
      <c r="BP70" s="141"/>
      <c r="BQ70" s="141"/>
      <c r="BR70" s="141"/>
      <c r="BS70" s="141"/>
      <c r="BT70" s="141"/>
      <c r="BU70" s="141"/>
      <c r="BV70" s="141" t="s">
        <v>2</v>
      </c>
      <c r="BW70" s="141"/>
      <c r="BX70" s="141"/>
      <c r="BY70" s="141"/>
      <c r="BZ70" s="141"/>
      <c r="CA70" s="141"/>
      <c r="CB70" s="141"/>
      <c r="CC70" s="141"/>
      <c r="CD70" s="141" t="s">
        <v>3</v>
      </c>
      <c r="CE70" s="141"/>
      <c r="CF70" s="141"/>
      <c r="CG70" s="141"/>
      <c r="CH70" s="141"/>
      <c r="CI70" s="141"/>
      <c r="CJ70" s="141"/>
      <c r="CK70" s="141"/>
      <c r="CL70" s="141" t="s">
        <v>4</v>
      </c>
      <c r="CM70" s="141"/>
      <c r="CN70" s="141"/>
      <c r="CO70" s="141"/>
      <c r="CP70" s="141"/>
      <c r="CQ70" s="29" t="s">
        <v>5</v>
      </c>
      <c r="CR70" s="42" t="s">
        <v>274</v>
      </c>
      <c r="DZ70" s="27" t="s">
        <v>126</v>
      </c>
      <c r="EA70" s="31">
        <v>0</v>
      </c>
      <c r="EB70" s="31">
        <v>0</v>
      </c>
      <c r="EC70" s="31">
        <v>0</v>
      </c>
      <c r="ED70" s="31">
        <v>26681.49</v>
      </c>
      <c r="EE70" s="31">
        <v>2339.9279999999999</v>
      </c>
      <c r="EF70" s="31"/>
      <c r="EG70" s="33">
        <v>26681.49</v>
      </c>
      <c r="EH70" s="31">
        <v>4178.7</v>
      </c>
      <c r="EI70" s="31">
        <v>5842.26</v>
      </c>
      <c r="EJ70" s="31">
        <v>18540</v>
      </c>
      <c r="EK70" s="31">
        <v>123330</v>
      </c>
      <c r="EL70" s="31"/>
      <c r="EM70" s="31">
        <v>10303.200000000001</v>
      </c>
      <c r="EN70" s="31">
        <v>2263.86</v>
      </c>
      <c r="EO70" s="33">
        <v>123330</v>
      </c>
      <c r="EP70" s="31">
        <v>0</v>
      </c>
      <c r="EQ70" s="31">
        <v>0</v>
      </c>
      <c r="ER70" s="31">
        <v>0</v>
      </c>
      <c r="ES70" s="31">
        <v>59464.800000000003</v>
      </c>
      <c r="ET70" s="31"/>
      <c r="EU70" s="31">
        <v>3655.62</v>
      </c>
      <c r="EV70" s="31"/>
      <c r="EW70" s="33">
        <v>59464.800000000003</v>
      </c>
      <c r="EX70" s="31">
        <v>481.08600000000001</v>
      </c>
      <c r="EY70" s="31"/>
      <c r="EZ70" s="31">
        <v>2589.11</v>
      </c>
      <c r="FA70" s="31">
        <v>3028.5</v>
      </c>
      <c r="FB70" s="33">
        <v>3028.5</v>
      </c>
      <c r="FC70" s="31">
        <v>123330</v>
      </c>
    </row>
    <row r="71" spans="66:159" x14ac:dyDescent="0.3">
      <c r="BN71" s="34" t="s">
        <v>125</v>
      </c>
      <c r="BO71" s="34" t="s">
        <v>7</v>
      </c>
      <c r="BP71" s="34" t="s">
        <v>8</v>
      </c>
      <c r="BQ71" s="34" t="s">
        <v>9</v>
      </c>
      <c r="BR71" s="34" t="s">
        <v>10</v>
      </c>
      <c r="BS71" s="34" t="s">
        <v>11</v>
      </c>
      <c r="BT71" s="34" t="s">
        <v>12</v>
      </c>
      <c r="BU71" s="3" t="s">
        <v>13</v>
      </c>
      <c r="BV71" s="34" t="s">
        <v>7</v>
      </c>
      <c r="BW71" s="34" t="s">
        <v>8</v>
      </c>
      <c r="BX71" s="34" t="s">
        <v>9</v>
      </c>
      <c r="BY71" s="34" t="s">
        <v>10</v>
      </c>
      <c r="BZ71" s="34" t="s">
        <v>15</v>
      </c>
      <c r="CA71" s="34" t="s">
        <v>11</v>
      </c>
      <c r="CB71" s="34" t="s">
        <v>12</v>
      </c>
      <c r="CC71" s="3" t="s">
        <v>13</v>
      </c>
      <c r="CD71" s="34" t="s">
        <v>7</v>
      </c>
      <c r="CE71" s="34" t="s">
        <v>8</v>
      </c>
      <c r="CF71" s="34" t="s">
        <v>9</v>
      </c>
      <c r="CG71" s="34" t="s">
        <v>10</v>
      </c>
      <c r="CH71" s="34" t="s">
        <v>15</v>
      </c>
      <c r="CI71" s="34" t="s">
        <v>11</v>
      </c>
      <c r="CJ71" s="34" t="s">
        <v>12</v>
      </c>
      <c r="CK71" s="3" t="s">
        <v>13</v>
      </c>
      <c r="CL71" s="34" t="s">
        <v>8</v>
      </c>
      <c r="CM71" s="34" t="s">
        <v>15</v>
      </c>
      <c r="CN71" s="34" t="s">
        <v>11</v>
      </c>
      <c r="CO71" s="34" t="s">
        <v>12</v>
      </c>
      <c r="CP71" s="3" t="s">
        <v>13</v>
      </c>
      <c r="CQ71" s="34"/>
      <c r="CR71" s="43" t="s">
        <v>275</v>
      </c>
      <c r="DZ71" s="27" t="s">
        <v>127</v>
      </c>
      <c r="EA71" s="31"/>
      <c r="EB71" s="31"/>
      <c r="EC71" s="31"/>
      <c r="ED71" s="31">
        <v>0</v>
      </c>
      <c r="EE71" s="31"/>
      <c r="EF71" s="31">
        <v>0</v>
      </c>
      <c r="EG71" s="33">
        <v>0</v>
      </c>
      <c r="EH71" s="31">
        <v>0</v>
      </c>
      <c r="EI71" s="31"/>
      <c r="EJ71" s="31"/>
      <c r="EK71" s="31">
        <v>20648.7</v>
      </c>
      <c r="EL71" s="31"/>
      <c r="EM71" s="31"/>
      <c r="EN71" s="31">
        <v>8024.4</v>
      </c>
      <c r="EO71" s="33">
        <v>20648.7</v>
      </c>
      <c r="EP71" s="31">
        <v>0</v>
      </c>
      <c r="EQ71" s="31"/>
      <c r="ER71" s="31"/>
      <c r="ES71" s="31">
        <v>0</v>
      </c>
      <c r="ET71" s="31"/>
      <c r="EU71" s="31"/>
      <c r="EV71" s="31">
        <v>0</v>
      </c>
      <c r="EW71" s="33">
        <v>0</v>
      </c>
      <c r="EX71" s="31"/>
      <c r="EY71" s="31"/>
      <c r="EZ71" s="31"/>
      <c r="FA71" s="31">
        <v>3404.7809999999999</v>
      </c>
      <c r="FB71" s="33">
        <v>3404.7809999999999</v>
      </c>
      <c r="FC71" s="31">
        <v>20648.7</v>
      </c>
    </row>
    <row r="72" spans="66:159" x14ac:dyDescent="0.3">
      <c r="BN72" s="27" t="s">
        <v>126</v>
      </c>
      <c r="BO72" s="27"/>
      <c r="BP72" s="31">
        <v>1241.82</v>
      </c>
      <c r="BQ72" s="31"/>
      <c r="BR72" s="31">
        <v>22.23</v>
      </c>
      <c r="BS72" s="31">
        <v>378.53100000000001</v>
      </c>
      <c r="BT72" s="31"/>
      <c r="BU72" s="33">
        <v>1642.5809999999999</v>
      </c>
      <c r="BV72" s="31"/>
      <c r="BW72" s="31">
        <v>3383.6469999999999</v>
      </c>
      <c r="BX72" s="31"/>
      <c r="BY72" s="31">
        <v>1321.2360000000001</v>
      </c>
      <c r="BZ72" s="31"/>
      <c r="CA72" s="31"/>
      <c r="CB72" s="31"/>
      <c r="CC72" s="33">
        <v>4704.8829999999998</v>
      </c>
      <c r="CD72" s="31">
        <v>1220.643</v>
      </c>
      <c r="CE72" s="31">
        <v>37.646999999999998</v>
      </c>
      <c r="CF72" s="31"/>
      <c r="CG72" s="31">
        <v>249.489</v>
      </c>
      <c r="CH72" s="31"/>
      <c r="CI72" s="31">
        <v>364.12199999999996</v>
      </c>
      <c r="CJ72" s="31"/>
      <c r="CK72" s="33">
        <v>1871.9009999999998</v>
      </c>
      <c r="CL72" s="31"/>
      <c r="CM72" s="31"/>
      <c r="CN72" s="31"/>
      <c r="CO72" s="31">
        <v>616.149</v>
      </c>
      <c r="CP72" s="33">
        <v>616.149</v>
      </c>
      <c r="CQ72" s="31">
        <v>8835.5139999999992</v>
      </c>
      <c r="CR72" s="44">
        <f>CQ72/CQ$14</f>
        <v>0.30951296423061486</v>
      </c>
      <c r="DZ72" s="27" t="s">
        <v>128</v>
      </c>
      <c r="EA72" s="31">
        <v>2933.9999222800002</v>
      </c>
      <c r="EB72" s="31">
        <v>3537.8999062799999</v>
      </c>
      <c r="EC72" s="31"/>
      <c r="ED72" s="31"/>
      <c r="EE72" s="31">
        <v>8909.9997639699995</v>
      </c>
      <c r="EF72" s="31"/>
      <c r="EG72" s="33">
        <v>8909.9997639699995</v>
      </c>
      <c r="EH72" s="31">
        <v>8.9999997599999997</v>
      </c>
      <c r="EI72" s="31"/>
      <c r="EJ72" s="31"/>
      <c r="EK72" s="31">
        <v>25143.299333899999</v>
      </c>
      <c r="EL72" s="31"/>
      <c r="EM72" s="31">
        <v>2049</v>
      </c>
      <c r="EN72" s="31"/>
      <c r="EO72" s="33">
        <v>25143.299333899999</v>
      </c>
      <c r="EP72" s="31">
        <v>16237.7995698</v>
      </c>
      <c r="EQ72" s="31">
        <v>18790.199502200001</v>
      </c>
      <c r="ER72" s="31"/>
      <c r="ES72" s="31">
        <v>27269.099277599998</v>
      </c>
      <c r="ET72" s="31">
        <v>5955.2998422399996</v>
      </c>
      <c r="EU72" s="31">
        <v>14900.399605299999</v>
      </c>
      <c r="EV72" s="31"/>
      <c r="EW72" s="33">
        <v>27269.099277599998</v>
      </c>
      <c r="EX72" s="31">
        <v>8725.9497688400006</v>
      </c>
      <c r="EY72" s="31">
        <v>2600.9999311000001</v>
      </c>
      <c r="EZ72" s="31"/>
      <c r="FA72" s="31"/>
      <c r="FB72" s="33">
        <v>8725.9497688400006</v>
      </c>
      <c r="FC72" s="31">
        <v>27269.099277599998</v>
      </c>
    </row>
    <row r="73" spans="66:159" x14ac:dyDescent="0.3">
      <c r="BN73" s="27" t="s">
        <v>127</v>
      </c>
      <c r="BO73" s="27"/>
      <c r="BP73" s="31"/>
      <c r="BQ73" s="31"/>
      <c r="BR73" s="31"/>
      <c r="BS73" s="31"/>
      <c r="BT73" s="31"/>
      <c r="BU73" s="33"/>
      <c r="BV73" s="31">
        <v>78.039000000000001</v>
      </c>
      <c r="BW73" s="31"/>
      <c r="BX73" s="31"/>
      <c r="BY73" s="31">
        <v>1254.3389999999999</v>
      </c>
      <c r="BZ73" s="31"/>
      <c r="CA73" s="31"/>
      <c r="CB73" s="31">
        <v>5358.78</v>
      </c>
      <c r="CC73" s="33">
        <v>6691.1579999999994</v>
      </c>
      <c r="CD73" s="31">
        <v>1329.75</v>
      </c>
      <c r="CE73" s="31"/>
      <c r="CF73" s="31"/>
      <c r="CG73" s="31">
        <v>5237.7099999999991</v>
      </c>
      <c r="CH73" s="31"/>
      <c r="CI73" s="31"/>
      <c r="CJ73" s="31">
        <v>694.197</v>
      </c>
      <c r="CK73" s="33">
        <v>7261.6569999999992</v>
      </c>
      <c r="CL73" s="31"/>
      <c r="CM73" s="31"/>
      <c r="CN73" s="31"/>
      <c r="CO73" s="31">
        <v>73.512</v>
      </c>
      <c r="CP73" s="33">
        <v>73.512</v>
      </c>
      <c r="CQ73" s="31">
        <v>14026.326999999999</v>
      </c>
      <c r="CR73" s="44">
        <f>CQ73/CQ$15</f>
        <v>0.36217661541272722</v>
      </c>
      <c r="DZ73" s="27" t="s">
        <v>129</v>
      </c>
      <c r="EA73" s="31"/>
      <c r="EB73" s="31"/>
      <c r="EC73" s="31"/>
      <c r="ED73" s="31"/>
      <c r="EE73" s="31"/>
      <c r="EF73" s="31"/>
      <c r="EG73" s="33"/>
      <c r="EH73" s="31"/>
      <c r="EI73" s="31">
        <v>13132.7996521</v>
      </c>
      <c r="EJ73" s="31"/>
      <c r="EK73" s="31">
        <v>6453.8998290299996</v>
      </c>
      <c r="EL73" s="31">
        <v>0</v>
      </c>
      <c r="EM73" s="31">
        <v>7715.6997955999996</v>
      </c>
      <c r="EN73" s="31"/>
      <c r="EO73" s="33">
        <v>13132.7996521</v>
      </c>
      <c r="EP73" s="31"/>
      <c r="EQ73" s="31"/>
      <c r="ER73" s="31"/>
      <c r="ES73" s="31"/>
      <c r="ET73" s="31"/>
      <c r="EU73" s="31"/>
      <c r="EV73" s="31"/>
      <c r="EW73" s="33"/>
      <c r="EX73" s="31">
        <v>4686.2998758599997</v>
      </c>
      <c r="EY73" s="31">
        <v>199.1000061</v>
      </c>
      <c r="EZ73" s="31"/>
      <c r="FA73" s="31"/>
      <c r="FB73" s="33">
        <v>4686.2998758599997</v>
      </c>
      <c r="FC73" s="31">
        <v>13132.7996521</v>
      </c>
    </row>
    <row r="74" spans="66:159" x14ac:dyDescent="0.3">
      <c r="BN74" s="27" t="s">
        <v>128</v>
      </c>
      <c r="BO74" s="27"/>
      <c r="BP74" s="31">
        <v>0</v>
      </c>
      <c r="BQ74" s="31"/>
      <c r="BR74" s="31"/>
      <c r="BS74" s="31"/>
      <c r="BT74" s="31"/>
      <c r="BU74" s="33">
        <v>0</v>
      </c>
      <c r="BV74" s="31">
        <v>0</v>
      </c>
      <c r="BW74" s="31"/>
      <c r="BX74" s="31"/>
      <c r="BY74" s="31"/>
      <c r="BZ74" s="31"/>
      <c r="CA74" s="31"/>
      <c r="CB74" s="31"/>
      <c r="CC74" s="33">
        <v>0</v>
      </c>
      <c r="CD74" s="31">
        <v>0</v>
      </c>
      <c r="CE74" s="31"/>
      <c r="CF74" s="31"/>
      <c r="CG74" s="31">
        <v>0</v>
      </c>
      <c r="CH74" s="31"/>
      <c r="CI74" s="31"/>
      <c r="CJ74" s="31"/>
      <c r="CK74" s="33">
        <v>0</v>
      </c>
      <c r="CL74" s="31">
        <v>0</v>
      </c>
      <c r="CM74" s="31">
        <v>0</v>
      </c>
      <c r="CN74" s="31"/>
      <c r="CO74" s="31"/>
      <c r="CP74" s="33">
        <v>0</v>
      </c>
      <c r="CQ74" s="31">
        <v>0</v>
      </c>
      <c r="CR74" s="44">
        <f>CQ74/CQ$16</f>
        <v>0</v>
      </c>
      <c r="DZ74" s="26" t="s">
        <v>5</v>
      </c>
      <c r="EA74" s="30">
        <v>2933.9999222800002</v>
      </c>
      <c r="EB74" s="30">
        <v>3537.8999062799999</v>
      </c>
      <c r="EC74" s="30">
        <v>0</v>
      </c>
      <c r="ED74" s="30">
        <v>26681.49</v>
      </c>
      <c r="EE74" s="30">
        <v>8909.9997639699995</v>
      </c>
      <c r="EF74" s="30">
        <v>0</v>
      </c>
      <c r="EG74" s="30">
        <v>26681.49</v>
      </c>
      <c r="EH74" s="30">
        <v>4178.7</v>
      </c>
      <c r="EI74" s="30">
        <v>13132.7996521</v>
      </c>
      <c r="EJ74" s="30">
        <v>18540</v>
      </c>
      <c r="EK74" s="30">
        <v>123330</v>
      </c>
      <c r="EL74" s="30">
        <v>0</v>
      </c>
      <c r="EM74" s="30">
        <v>10303.200000000001</v>
      </c>
      <c r="EN74" s="30">
        <v>8024.4</v>
      </c>
      <c r="EO74" s="30">
        <v>123330</v>
      </c>
      <c r="EP74" s="30">
        <v>16237.7995698</v>
      </c>
      <c r="EQ74" s="30">
        <v>18790.199502200001</v>
      </c>
      <c r="ER74" s="30">
        <v>0</v>
      </c>
      <c r="ES74" s="30">
        <v>59464.800000000003</v>
      </c>
      <c r="ET74" s="30">
        <v>5955.2998422399996</v>
      </c>
      <c r="EU74" s="30">
        <v>14900.399605299999</v>
      </c>
      <c r="EV74" s="30">
        <v>0</v>
      </c>
      <c r="EW74" s="30">
        <v>59464.800000000003</v>
      </c>
      <c r="EX74" s="30">
        <v>8725.9497688400006</v>
      </c>
      <c r="EY74" s="30">
        <v>2600.9999311000001</v>
      </c>
      <c r="EZ74" s="30">
        <v>2589.11</v>
      </c>
      <c r="FA74" s="30">
        <v>3404.7809999999999</v>
      </c>
      <c r="FB74" s="30">
        <v>8725.9497688400006</v>
      </c>
      <c r="FC74" s="30">
        <v>123330</v>
      </c>
    </row>
    <row r="75" spans="66:159" x14ac:dyDescent="0.3">
      <c r="BN75" s="27" t="s">
        <v>129</v>
      </c>
      <c r="BO75" s="27"/>
      <c r="BP75" s="31"/>
      <c r="BQ75" s="31"/>
      <c r="BR75" s="31"/>
      <c r="BS75" s="31"/>
      <c r="BT75" s="31"/>
      <c r="BU75" s="33"/>
      <c r="BV75" s="31"/>
      <c r="BW75" s="31">
        <v>1529.3699485000002</v>
      </c>
      <c r="BX75" s="31"/>
      <c r="BY75" s="31">
        <v>248.75998792000001</v>
      </c>
      <c r="BZ75" s="31">
        <v>158.12999306</v>
      </c>
      <c r="CA75" s="31"/>
      <c r="CB75" s="31"/>
      <c r="CC75" s="33">
        <v>1936.2599294800002</v>
      </c>
      <c r="CD75" s="31"/>
      <c r="CE75" s="31"/>
      <c r="CF75" s="31"/>
      <c r="CG75" s="31">
        <v>61.470001119999999</v>
      </c>
      <c r="CH75" s="31"/>
      <c r="CI75" s="31"/>
      <c r="CJ75" s="31"/>
      <c r="CK75" s="33">
        <v>61.470001119999999</v>
      </c>
      <c r="CL75" s="31">
        <v>64.079997269999993</v>
      </c>
      <c r="CM75" s="31">
        <v>71.05499537</v>
      </c>
      <c r="CN75" s="31"/>
      <c r="CO75" s="31"/>
      <c r="CP75" s="33">
        <v>135.13499264000001</v>
      </c>
      <c r="CQ75" s="31">
        <v>2132.8649232400003</v>
      </c>
      <c r="CR75" s="44">
        <f>CQ75/CQ$17</f>
        <v>0.52927192897203446</v>
      </c>
    </row>
    <row r="76" spans="66:159" x14ac:dyDescent="0.3">
      <c r="BN76" s="26" t="s">
        <v>5</v>
      </c>
      <c r="BO76" s="26"/>
      <c r="BP76" s="30">
        <v>1241.82</v>
      </c>
      <c r="BQ76" s="30"/>
      <c r="BR76" s="30">
        <v>22.23</v>
      </c>
      <c r="BS76" s="30">
        <v>378.53100000000001</v>
      </c>
      <c r="BT76" s="30"/>
      <c r="BU76" s="30">
        <v>1642.5809999999999</v>
      </c>
      <c r="BV76" s="30">
        <v>78.039000000000001</v>
      </c>
      <c r="BW76" s="30">
        <v>4913.0169485000006</v>
      </c>
      <c r="BX76" s="30"/>
      <c r="BY76" s="30">
        <v>2824.33498792</v>
      </c>
      <c r="BZ76" s="30">
        <v>158.12999306</v>
      </c>
      <c r="CA76" s="30"/>
      <c r="CB76" s="30">
        <v>5358.78</v>
      </c>
      <c r="CC76" s="30">
        <v>13332.300929479999</v>
      </c>
      <c r="CD76" s="30">
        <v>2550.393</v>
      </c>
      <c r="CE76" s="30">
        <v>37.646999999999998</v>
      </c>
      <c r="CF76" s="30"/>
      <c r="CG76" s="30">
        <v>5548.6690011199989</v>
      </c>
      <c r="CH76" s="30"/>
      <c r="CI76" s="30">
        <v>364.12199999999996</v>
      </c>
      <c r="CJ76" s="30">
        <v>694.197</v>
      </c>
      <c r="CK76" s="30">
        <v>9195.0280011199993</v>
      </c>
      <c r="CL76" s="30">
        <v>64.079997269999993</v>
      </c>
      <c r="CM76" s="30">
        <v>71.05499537</v>
      </c>
      <c r="CN76" s="30"/>
      <c r="CO76" s="30">
        <v>689.66100000000006</v>
      </c>
      <c r="CP76" s="30">
        <v>824.79599264000012</v>
      </c>
      <c r="CQ76" s="30">
        <v>24994.705923239999</v>
      </c>
      <c r="CR76" s="45">
        <f>CQ76/CQ$18</f>
        <v>0.33887348054846705</v>
      </c>
      <c r="DZ76" s="29" t="s">
        <v>343</v>
      </c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</row>
    <row r="77" spans="66:159" x14ac:dyDescent="0.3">
      <c r="CR77" s="20"/>
      <c r="DZ77" s="29"/>
      <c r="EA77" s="141" t="s">
        <v>1</v>
      </c>
      <c r="EB77" s="141"/>
      <c r="EC77" s="141"/>
      <c r="ED77" s="141"/>
      <c r="EE77" s="141"/>
      <c r="EF77" s="141"/>
      <c r="EG77" s="141"/>
      <c r="EH77" s="141" t="s">
        <v>2</v>
      </c>
      <c r="EI77" s="141"/>
      <c r="EJ77" s="141"/>
      <c r="EK77" s="141"/>
      <c r="EL77" s="141"/>
      <c r="EM77" s="141"/>
      <c r="EN77" s="141"/>
      <c r="EO77" s="141"/>
      <c r="EP77" s="141" t="s">
        <v>3</v>
      </c>
      <c r="EQ77" s="141"/>
      <c r="ER77" s="141"/>
      <c r="ES77" s="141"/>
      <c r="ET77" s="141"/>
      <c r="EU77" s="141"/>
      <c r="EV77" s="141"/>
      <c r="EW77" s="141"/>
      <c r="EX77" s="141" t="s">
        <v>4</v>
      </c>
      <c r="EY77" s="141"/>
      <c r="EZ77" s="141"/>
      <c r="FA77" s="141"/>
      <c r="FB77" s="141"/>
      <c r="FC77" s="29" t="s">
        <v>5</v>
      </c>
    </row>
    <row r="78" spans="66:159" x14ac:dyDescent="0.3">
      <c r="BN78" s="29" t="s">
        <v>289</v>
      </c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98" t="s">
        <v>272</v>
      </c>
      <c r="DZ78" s="34" t="s">
        <v>125</v>
      </c>
      <c r="EA78" s="34" t="s">
        <v>7</v>
      </c>
      <c r="EB78" s="34" t="s">
        <v>8</v>
      </c>
      <c r="EC78" s="34" t="s">
        <v>9</v>
      </c>
      <c r="ED78" s="34" t="s">
        <v>10</v>
      </c>
      <c r="EE78" s="34" t="s">
        <v>11</v>
      </c>
      <c r="EF78" s="34" t="s">
        <v>12</v>
      </c>
      <c r="EG78" s="3" t="s">
        <v>13</v>
      </c>
      <c r="EH78" s="34" t="s">
        <v>7</v>
      </c>
      <c r="EI78" s="34" t="s">
        <v>8</v>
      </c>
      <c r="EJ78" s="34" t="s">
        <v>9</v>
      </c>
      <c r="EK78" s="34" t="s">
        <v>10</v>
      </c>
      <c r="EL78" s="34" t="s">
        <v>15</v>
      </c>
      <c r="EM78" s="34" t="s">
        <v>11</v>
      </c>
      <c r="EN78" s="34" t="s">
        <v>12</v>
      </c>
      <c r="EO78" s="3" t="s">
        <v>13</v>
      </c>
      <c r="EP78" s="34" t="s">
        <v>7</v>
      </c>
      <c r="EQ78" s="34" t="s">
        <v>8</v>
      </c>
      <c r="ER78" s="34" t="s">
        <v>9</v>
      </c>
      <c r="ES78" s="34" t="s">
        <v>10</v>
      </c>
      <c r="ET78" s="34" t="s">
        <v>15</v>
      </c>
      <c r="EU78" s="34" t="s">
        <v>11</v>
      </c>
      <c r="EV78" s="34" t="s">
        <v>12</v>
      </c>
      <c r="EW78" s="3" t="s">
        <v>13</v>
      </c>
      <c r="EX78" s="34" t="s">
        <v>8</v>
      </c>
      <c r="EY78" s="34" t="s">
        <v>15</v>
      </c>
      <c r="EZ78" s="34" t="s">
        <v>11</v>
      </c>
      <c r="FA78" s="34" t="s">
        <v>12</v>
      </c>
      <c r="FB78" s="3" t="s">
        <v>13</v>
      </c>
      <c r="FC78" s="34"/>
    </row>
    <row r="79" spans="66:159" x14ac:dyDescent="0.3">
      <c r="BN79" s="29"/>
      <c r="BO79" s="141" t="s">
        <v>1</v>
      </c>
      <c r="BP79" s="141"/>
      <c r="BQ79" s="141"/>
      <c r="BR79" s="141"/>
      <c r="BS79" s="141"/>
      <c r="BT79" s="141"/>
      <c r="BU79" s="141"/>
      <c r="BV79" s="141" t="s">
        <v>2</v>
      </c>
      <c r="BW79" s="141"/>
      <c r="BX79" s="141"/>
      <c r="BY79" s="141"/>
      <c r="BZ79" s="141"/>
      <c r="CA79" s="141"/>
      <c r="CB79" s="141"/>
      <c r="CC79" s="141"/>
      <c r="CD79" s="141" t="s">
        <v>3</v>
      </c>
      <c r="CE79" s="141"/>
      <c r="CF79" s="141"/>
      <c r="CG79" s="141"/>
      <c r="CH79" s="141"/>
      <c r="CI79" s="141"/>
      <c r="CJ79" s="141"/>
      <c r="CK79" s="141"/>
      <c r="CL79" s="141" t="s">
        <v>4</v>
      </c>
      <c r="CM79" s="141"/>
      <c r="CN79" s="141"/>
      <c r="CO79" s="141"/>
      <c r="CP79" s="141"/>
      <c r="CQ79" s="29" t="s">
        <v>5</v>
      </c>
      <c r="CR79" s="42" t="s">
        <v>274</v>
      </c>
      <c r="DZ79" s="27" t="s">
        <v>126</v>
      </c>
      <c r="EA79" s="31">
        <f>IF(EA5&lt;&gt;"",CU5/EA5,"")</f>
        <v>13563.153641509436</v>
      </c>
      <c r="EB79" s="31">
        <f t="shared" ref="EB79:FC79" si="3">IF(EB5&lt;&gt;"",CV5/EB5,"")</f>
        <v>44929.591463414654</v>
      </c>
      <c r="EC79" s="31">
        <f t="shared" si="3"/>
        <v>100719</v>
      </c>
      <c r="ED79" s="31">
        <f t="shared" si="3"/>
        <v>40242.707999999999</v>
      </c>
      <c r="EE79" s="31">
        <f t="shared" si="3"/>
        <v>31257.898457142855</v>
      </c>
      <c r="EF79" s="31" t="str">
        <f t="shared" si="3"/>
        <v/>
      </c>
      <c r="EG79" s="33">
        <f t="shared" si="3"/>
        <v>30403.733326666679</v>
      </c>
      <c r="EH79" s="31">
        <f t="shared" si="3"/>
        <v>9516.4566052344326</v>
      </c>
      <c r="EI79" s="31">
        <f t="shared" si="3"/>
        <v>33942.855882352938</v>
      </c>
      <c r="EJ79" s="31">
        <f t="shared" si="3"/>
        <v>49289.482094594627</v>
      </c>
      <c r="EK79" s="31">
        <f t="shared" si="3"/>
        <v>55146.383352517907</v>
      </c>
      <c r="EL79" s="31" t="str">
        <f t="shared" si="3"/>
        <v/>
      </c>
      <c r="EM79" s="31">
        <f t="shared" si="3"/>
        <v>6657.4817371663275</v>
      </c>
      <c r="EN79" s="31">
        <f t="shared" si="3"/>
        <v>84273.57</v>
      </c>
      <c r="EO79" s="33">
        <f t="shared" si="3"/>
        <v>11100.455815998397</v>
      </c>
      <c r="EP79" s="31">
        <f t="shared" si="3"/>
        <v>8445.449389221556</v>
      </c>
      <c r="EQ79" s="31">
        <f t="shared" si="3"/>
        <v>77996.906999999992</v>
      </c>
      <c r="ER79" s="31">
        <f t="shared" si="3"/>
        <v>62385.3</v>
      </c>
      <c r="ES79" s="31">
        <f t="shared" si="3"/>
        <v>77587.331242424232</v>
      </c>
      <c r="ET79" s="31" t="str">
        <f t="shared" si="3"/>
        <v/>
      </c>
      <c r="EU79" s="31">
        <f t="shared" si="3"/>
        <v>15065.463420000002</v>
      </c>
      <c r="EV79" s="31" t="str">
        <f t="shared" si="3"/>
        <v/>
      </c>
      <c r="EW79" s="33">
        <f t="shared" si="3"/>
        <v>28976.015586092712</v>
      </c>
      <c r="EX79" s="31">
        <f t="shared" si="3"/>
        <v>211.25642492260081</v>
      </c>
      <c r="EY79" s="31" t="str">
        <f t="shared" si="3"/>
        <v/>
      </c>
      <c r="EZ79" s="31">
        <f t="shared" si="3"/>
        <v>960.70470299727549</v>
      </c>
      <c r="FA79" s="31">
        <f t="shared" si="3"/>
        <v>9671.0435357142851</v>
      </c>
      <c r="FB79" s="33">
        <f t="shared" si="3"/>
        <v>551.35897620121841</v>
      </c>
      <c r="FC79" s="31">
        <f t="shared" si="3"/>
        <v>5163.2600856784566</v>
      </c>
    </row>
    <row r="80" spans="66:159" x14ac:dyDescent="0.3">
      <c r="BN80" s="34" t="s">
        <v>125</v>
      </c>
      <c r="BO80" s="34" t="s">
        <v>7</v>
      </c>
      <c r="BP80" s="34" t="s">
        <v>8</v>
      </c>
      <c r="BQ80" s="34" t="s">
        <v>9</v>
      </c>
      <c r="BR80" s="34" t="s">
        <v>10</v>
      </c>
      <c r="BS80" s="34" t="s">
        <v>11</v>
      </c>
      <c r="BT80" s="34" t="s">
        <v>12</v>
      </c>
      <c r="BU80" s="3" t="s">
        <v>13</v>
      </c>
      <c r="BV80" s="34" t="s">
        <v>7</v>
      </c>
      <c r="BW80" s="34" t="s">
        <v>8</v>
      </c>
      <c r="BX80" s="34" t="s">
        <v>9</v>
      </c>
      <c r="BY80" s="34" t="s">
        <v>10</v>
      </c>
      <c r="BZ80" s="34" t="s">
        <v>15</v>
      </c>
      <c r="CA80" s="34" t="s">
        <v>11</v>
      </c>
      <c r="CB80" s="34" t="s">
        <v>12</v>
      </c>
      <c r="CC80" s="3" t="s">
        <v>13</v>
      </c>
      <c r="CD80" s="34" t="s">
        <v>7</v>
      </c>
      <c r="CE80" s="34" t="s">
        <v>8</v>
      </c>
      <c r="CF80" s="34" t="s">
        <v>9</v>
      </c>
      <c r="CG80" s="34" t="s">
        <v>10</v>
      </c>
      <c r="CH80" s="34" t="s">
        <v>15</v>
      </c>
      <c r="CI80" s="34" t="s">
        <v>11</v>
      </c>
      <c r="CJ80" s="34" t="s">
        <v>12</v>
      </c>
      <c r="CK80" s="3" t="s">
        <v>13</v>
      </c>
      <c r="CL80" s="34" t="s">
        <v>8</v>
      </c>
      <c r="CM80" s="34" t="s">
        <v>15</v>
      </c>
      <c r="CN80" s="34" t="s">
        <v>11</v>
      </c>
      <c r="CO80" s="34" t="s">
        <v>12</v>
      </c>
      <c r="CP80" s="3" t="s">
        <v>13</v>
      </c>
      <c r="CQ80" s="34"/>
      <c r="CR80" s="43" t="s">
        <v>275</v>
      </c>
      <c r="DZ80" s="27" t="s">
        <v>127</v>
      </c>
      <c r="EA80" s="31" t="str">
        <f t="shared" ref="EA80:FC83" si="4">IF(EA6&lt;&gt;"",CU6/EA6,"")</f>
        <v/>
      </c>
      <c r="EB80" s="31" t="str">
        <f t="shared" si="4"/>
        <v/>
      </c>
      <c r="EC80" s="31" t="str">
        <f t="shared" si="4"/>
        <v/>
      </c>
      <c r="ED80" s="31">
        <f t="shared" si="4"/>
        <v>72846.663640776707</v>
      </c>
      <c r="EE80" s="31" t="str">
        <f t="shared" si="4"/>
        <v/>
      </c>
      <c r="EF80" s="31">
        <f t="shared" si="4"/>
        <v>32079.022499999999</v>
      </c>
      <c r="EG80" s="33">
        <f t="shared" si="4"/>
        <v>63650.955112781965</v>
      </c>
      <c r="EH80" s="31">
        <f t="shared" si="4"/>
        <v>59191.36258064516</v>
      </c>
      <c r="EI80" s="31" t="str">
        <f t="shared" si="4"/>
        <v/>
      </c>
      <c r="EJ80" s="31" t="str">
        <f t="shared" si="4"/>
        <v/>
      </c>
      <c r="EK80" s="31">
        <f t="shared" si="4"/>
        <v>45076.110059829072</v>
      </c>
      <c r="EL80" s="31" t="str">
        <f t="shared" si="4"/>
        <v/>
      </c>
      <c r="EM80" s="31" t="str">
        <f t="shared" si="4"/>
        <v/>
      </c>
      <c r="EN80" s="31">
        <f t="shared" si="4"/>
        <v>22934.802247168936</v>
      </c>
      <c r="EO80" s="33">
        <f t="shared" si="4"/>
        <v>26621.313814753466</v>
      </c>
      <c r="EP80" s="31">
        <f t="shared" si="4"/>
        <v>167459.94076470588</v>
      </c>
      <c r="EQ80" s="31" t="str">
        <f t="shared" si="4"/>
        <v/>
      </c>
      <c r="ER80" s="31" t="str">
        <f t="shared" si="4"/>
        <v/>
      </c>
      <c r="ES80" s="31">
        <f t="shared" si="4"/>
        <v>145192.55879999994</v>
      </c>
      <c r="ET80" s="31" t="str">
        <f t="shared" si="4"/>
        <v/>
      </c>
      <c r="EU80" s="31" t="str">
        <f t="shared" si="4"/>
        <v/>
      </c>
      <c r="EV80" s="31">
        <f t="shared" si="4"/>
        <v>78677.885414634162</v>
      </c>
      <c r="EW80" s="33">
        <f t="shared" si="4"/>
        <v>113270.18317610063</v>
      </c>
      <c r="EX80" s="31" t="str">
        <f t="shared" si="4"/>
        <v/>
      </c>
      <c r="EY80" s="31" t="str">
        <f t="shared" si="4"/>
        <v/>
      </c>
      <c r="EZ80" s="31" t="str">
        <f t="shared" si="4"/>
        <v/>
      </c>
      <c r="FA80" s="31">
        <f t="shared" si="4"/>
        <v>976.6381329265057</v>
      </c>
      <c r="FB80" s="33">
        <f t="shared" si="4"/>
        <v>976.6381329265057</v>
      </c>
      <c r="FC80" s="31">
        <f t="shared" si="4"/>
        <v>14580.431806147686</v>
      </c>
    </row>
    <row r="81" spans="66:159" x14ac:dyDescent="0.3">
      <c r="BN81" s="27" t="s">
        <v>126</v>
      </c>
      <c r="BO81" s="27"/>
      <c r="BP81" s="31">
        <v>0</v>
      </c>
      <c r="BQ81" s="31"/>
      <c r="BR81" s="31">
        <v>192969.9</v>
      </c>
      <c r="BS81" s="31">
        <v>0</v>
      </c>
      <c r="BT81" s="31"/>
      <c r="BU81" s="33">
        <v>192969.9</v>
      </c>
      <c r="BV81" s="31"/>
      <c r="BW81" s="31">
        <v>387280.80000000005</v>
      </c>
      <c r="BX81" s="31"/>
      <c r="BY81" s="31">
        <v>138845.70000000001</v>
      </c>
      <c r="BZ81" s="31"/>
      <c r="CA81" s="31"/>
      <c r="CB81" s="31"/>
      <c r="CC81" s="33">
        <v>526126.5</v>
      </c>
      <c r="CD81" s="31">
        <v>0</v>
      </c>
      <c r="CE81" s="31">
        <v>1084575.5999999999</v>
      </c>
      <c r="CF81" s="31"/>
      <c r="CG81" s="31">
        <v>108243</v>
      </c>
      <c r="CH81" s="31"/>
      <c r="CI81" s="31">
        <v>12852</v>
      </c>
      <c r="CJ81" s="31"/>
      <c r="CK81" s="33">
        <v>1205670.5999999999</v>
      </c>
      <c r="CL81" s="31"/>
      <c r="CM81" s="31"/>
      <c r="CN81" s="31"/>
      <c r="CO81" s="31">
        <v>41116.5</v>
      </c>
      <c r="CP81" s="33">
        <v>41116.5</v>
      </c>
      <c r="CQ81" s="31">
        <v>1965883.5</v>
      </c>
      <c r="CR81" s="44">
        <f>CQ81/CQ$23</f>
        <v>0.31343404156237442</v>
      </c>
      <c r="DZ81" s="27" t="s">
        <v>128</v>
      </c>
      <c r="EA81" s="31">
        <f t="shared" si="4"/>
        <v>0</v>
      </c>
      <c r="EB81" s="31">
        <f t="shared" si="4"/>
        <v>0</v>
      </c>
      <c r="EC81" s="31" t="str">
        <f t="shared" si="4"/>
        <v/>
      </c>
      <c r="ED81" s="31" t="str">
        <f t="shared" si="4"/>
        <v/>
      </c>
      <c r="EE81" s="31">
        <f t="shared" si="4"/>
        <v>0</v>
      </c>
      <c r="EF81" s="31" t="str">
        <f t="shared" si="4"/>
        <v/>
      </c>
      <c r="EG81" s="33">
        <f t="shared" si="4"/>
        <v>0</v>
      </c>
      <c r="EH81" s="31">
        <f t="shared" si="4"/>
        <v>0</v>
      </c>
      <c r="EI81" s="31" t="str">
        <f t="shared" si="4"/>
        <v/>
      </c>
      <c r="EJ81" s="31" t="str">
        <f t="shared" si="4"/>
        <v/>
      </c>
      <c r="EK81" s="31">
        <f t="shared" si="4"/>
        <v>0</v>
      </c>
      <c r="EL81" s="31" t="str">
        <f t="shared" si="4"/>
        <v/>
      </c>
      <c r="EM81" s="31">
        <f t="shared" si="4"/>
        <v>0</v>
      </c>
      <c r="EN81" s="31" t="str">
        <f t="shared" si="4"/>
        <v/>
      </c>
      <c r="EO81" s="33">
        <f t="shared" si="4"/>
        <v>0</v>
      </c>
      <c r="EP81" s="31">
        <f t="shared" si="4"/>
        <v>0</v>
      </c>
      <c r="EQ81" s="31">
        <f t="shared" si="4"/>
        <v>0</v>
      </c>
      <c r="ER81" s="31" t="str">
        <f t="shared" si="4"/>
        <v/>
      </c>
      <c r="ES81" s="31">
        <f t="shared" si="4"/>
        <v>0</v>
      </c>
      <c r="ET81" s="31">
        <f t="shared" si="4"/>
        <v>0</v>
      </c>
      <c r="EU81" s="31">
        <f t="shared" si="4"/>
        <v>0</v>
      </c>
      <c r="EV81" s="31" t="str">
        <f t="shared" si="4"/>
        <v/>
      </c>
      <c r="EW81" s="33">
        <f t="shared" si="4"/>
        <v>0</v>
      </c>
      <c r="EX81" s="31">
        <f t="shared" si="4"/>
        <v>213.74859151867116</v>
      </c>
      <c r="EY81" s="31">
        <f t="shared" si="4"/>
        <v>446.5887994924679</v>
      </c>
      <c r="EZ81" s="31" t="str">
        <f t="shared" si="4"/>
        <v/>
      </c>
      <c r="FA81" s="31" t="str">
        <f t="shared" si="4"/>
        <v/>
      </c>
      <c r="FB81" s="33">
        <f t="shared" si="4"/>
        <v>312.30815950320016</v>
      </c>
      <c r="FC81" s="31">
        <f t="shared" si="4"/>
        <v>303.86627449931871</v>
      </c>
    </row>
    <row r="82" spans="66:159" x14ac:dyDescent="0.3">
      <c r="BN82" s="27" t="s">
        <v>127</v>
      </c>
      <c r="BO82" s="27"/>
      <c r="BP82" s="31"/>
      <c r="BQ82" s="31"/>
      <c r="BR82" s="31"/>
      <c r="BS82" s="31"/>
      <c r="BT82" s="31"/>
      <c r="BU82" s="33"/>
      <c r="BV82" s="31">
        <v>0</v>
      </c>
      <c r="BW82" s="31"/>
      <c r="BX82" s="31"/>
      <c r="BY82" s="31">
        <v>0</v>
      </c>
      <c r="BZ82" s="31"/>
      <c r="CA82" s="31"/>
      <c r="CB82" s="31">
        <v>29476.890000000003</v>
      </c>
      <c r="CC82" s="33">
        <v>29476.890000000003</v>
      </c>
      <c r="CD82" s="31">
        <v>-3752.28</v>
      </c>
      <c r="CE82" s="31"/>
      <c r="CF82" s="31"/>
      <c r="CG82" s="31">
        <v>0</v>
      </c>
      <c r="CH82" s="31"/>
      <c r="CI82" s="31"/>
      <c r="CJ82" s="31">
        <v>0</v>
      </c>
      <c r="CK82" s="33">
        <v>-3752.28</v>
      </c>
      <c r="CL82" s="31"/>
      <c r="CM82" s="31"/>
      <c r="CN82" s="31"/>
      <c r="CO82" s="31">
        <v>52431.822</v>
      </c>
      <c r="CP82" s="33">
        <v>52431.822</v>
      </c>
      <c r="CQ82" s="31">
        <v>78156.432000000001</v>
      </c>
      <c r="CR82" s="44">
        <f>CQ82/CQ$24</f>
        <v>9.9624109808930383E-2</v>
      </c>
      <c r="DZ82" s="27" t="s">
        <v>129</v>
      </c>
      <c r="EA82" s="31" t="str">
        <f t="shared" si="4"/>
        <v/>
      </c>
      <c r="EB82" s="31" t="str">
        <f t="shared" si="4"/>
        <v/>
      </c>
      <c r="EC82" s="31" t="str">
        <f t="shared" si="4"/>
        <v/>
      </c>
      <c r="ED82" s="31" t="str">
        <f t="shared" si="4"/>
        <v/>
      </c>
      <c r="EE82" s="31" t="str">
        <f t="shared" si="4"/>
        <v/>
      </c>
      <c r="EF82" s="31" t="str">
        <f t="shared" si="4"/>
        <v/>
      </c>
      <c r="EG82" s="33" t="str">
        <f t="shared" si="4"/>
        <v/>
      </c>
      <c r="EH82" s="31" t="str">
        <f t="shared" si="4"/>
        <v/>
      </c>
      <c r="EI82" s="31">
        <f t="shared" si="4"/>
        <v>28338.761411435804</v>
      </c>
      <c r="EJ82" s="31" t="str">
        <f t="shared" si="4"/>
        <v/>
      </c>
      <c r="EK82" s="31">
        <f t="shared" si="4"/>
        <v>54492.379591556986</v>
      </c>
      <c r="EL82" s="31">
        <f t="shared" si="4"/>
        <v>11936.6996838</v>
      </c>
      <c r="EM82" s="31">
        <f t="shared" si="4"/>
        <v>30937.199180449999</v>
      </c>
      <c r="EN82" s="31" t="str">
        <f t="shared" si="4"/>
        <v/>
      </c>
      <c r="EO82" s="33">
        <f t="shared" si="4"/>
        <v>33435.456044088838</v>
      </c>
      <c r="EP82" s="31" t="str">
        <f t="shared" si="4"/>
        <v/>
      </c>
      <c r="EQ82" s="31" t="str">
        <f t="shared" si="4"/>
        <v/>
      </c>
      <c r="ER82" s="31" t="str">
        <f t="shared" si="4"/>
        <v/>
      </c>
      <c r="ES82" s="31" t="str">
        <f t="shared" si="4"/>
        <v/>
      </c>
      <c r="ET82" s="31" t="str">
        <f t="shared" si="4"/>
        <v/>
      </c>
      <c r="EU82" s="31" t="str">
        <f t="shared" si="4"/>
        <v/>
      </c>
      <c r="EV82" s="31" t="str">
        <f t="shared" si="4"/>
        <v/>
      </c>
      <c r="EW82" s="33" t="str">
        <f t="shared" si="4"/>
        <v/>
      </c>
      <c r="EX82" s="31">
        <f t="shared" si="4"/>
        <v>659.16061077063819</v>
      </c>
      <c r="EY82" s="31">
        <f t="shared" si="4"/>
        <v>381.50016725451218</v>
      </c>
      <c r="EZ82" s="31" t="str">
        <f t="shared" si="4"/>
        <v/>
      </c>
      <c r="FA82" s="31" t="str">
        <f t="shared" si="4"/>
        <v/>
      </c>
      <c r="FB82" s="33">
        <f t="shared" si="4"/>
        <v>493.12571103199053</v>
      </c>
      <c r="FC82" s="31">
        <f t="shared" si="4"/>
        <v>2957.8756064549489</v>
      </c>
    </row>
    <row r="83" spans="66:159" x14ac:dyDescent="0.3">
      <c r="BN83" s="27" t="s">
        <v>128</v>
      </c>
      <c r="BO83" s="27"/>
      <c r="BP83" s="31">
        <v>1171547.968964</v>
      </c>
      <c r="BQ83" s="31"/>
      <c r="BR83" s="31"/>
      <c r="BS83" s="31"/>
      <c r="BT83" s="31"/>
      <c r="BU83" s="33">
        <v>1171547.968964</v>
      </c>
      <c r="BV83" s="31">
        <v>433053.88852699997</v>
      </c>
      <c r="BW83" s="31"/>
      <c r="BX83" s="31"/>
      <c r="BY83" s="31"/>
      <c r="BZ83" s="31"/>
      <c r="CA83" s="31"/>
      <c r="CB83" s="31"/>
      <c r="CC83" s="33">
        <v>433053.88852699997</v>
      </c>
      <c r="CD83" s="31">
        <v>149125.49604999999</v>
      </c>
      <c r="CE83" s="31"/>
      <c r="CF83" s="31"/>
      <c r="CG83" s="31">
        <v>1500524.0602489999</v>
      </c>
      <c r="CH83" s="31"/>
      <c r="CI83" s="31"/>
      <c r="CJ83" s="31"/>
      <c r="CK83" s="33">
        <v>1649649.5562989998</v>
      </c>
      <c r="CL83" s="31">
        <v>0</v>
      </c>
      <c r="CM83" s="31">
        <v>248244.293424</v>
      </c>
      <c r="CN83" s="31"/>
      <c r="CO83" s="31"/>
      <c r="CP83" s="33">
        <v>248244.293424</v>
      </c>
      <c r="CQ83" s="31">
        <v>3502495.7072139997</v>
      </c>
      <c r="CR83" s="44">
        <f>CQ83/CQ$25</f>
        <v>0.57297923917182669</v>
      </c>
      <c r="DZ83" s="26" t="s">
        <v>5</v>
      </c>
      <c r="EA83" s="30">
        <f t="shared" si="4"/>
        <v>13069.948054545457</v>
      </c>
      <c r="EB83" s="30">
        <f t="shared" si="4"/>
        <v>42839.843023255831</v>
      </c>
      <c r="EC83" s="30">
        <f t="shared" si="4"/>
        <v>100719</v>
      </c>
      <c r="ED83" s="30">
        <f t="shared" si="4"/>
        <v>67545.207439024409</v>
      </c>
      <c r="EE83" s="30">
        <f t="shared" si="4"/>
        <v>30389.623500000002</v>
      </c>
      <c r="EF83" s="30">
        <f t="shared" si="4"/>
        <v>32079.022499999999</v>
      </c>
      <c r="EG83" s="30">
        <f t="shared" si="4"/>
        <v>45229.642461805568</v>
      </c>
      <c r="EH83" s="30">
        <f t="shared" si="4"/>
        <v>10066.368796622322</v>
      </c>
      <c r="EI83" s="30">
        <f t="shared" si="4"/>
        <v>30625.231955569998</v>
      </c>
      <c r="EJ83" s="30">
        <f t="shared" si="4"/>
        <v>49289.482094594627</v>
      </c>
      <c r="EK83" s="30">
        <f t="shared" si="4"/>
        <v>39832.916545917564</v>
      </c>
      <c r="EL83" s="30">
        <f t="shared" si="4"/>
        <v>11936.6996838</v>
      </c>
      <c r="EM83" s="30">
        <f t="shared" si="4"/>
        <v>6561.2725193779379</v>
      </c>
      <c r="EN83" s="30">
        <f t="shared" si="4"/>
        <v>22964.988648622104</v>
      </c>
      <c r="EO83" s="30">
        <f t="shared" si="4"/>
        <v>16004.998584412335</v>
      </c>
      <c r="EP83" s="30">
        <f t="shared" si="4"/>
        <v>23011.940762162158</v>
      </c>
      <c r="EQ83" s="30">
        <f t="shared" si="4"/>
        <v>63815.651181818175</v>
      </c>
      <c r="ER83" s="30">
        <f t="shared" si="4"/>
        <v>62385.3</v>
      </c>
      <c r="ES83" s="30">
        <f t="shared" si="4"/>
        <v>94097.39721088433</v>
      </c>
      <c r="ET83" s="30">
        <f t="shared" si="4"/>
        <v>0</v>
      </c>
      <c r="EU83" s="30">
        <f t="shared" si="4"/>
        <v>14770.06217647059</v>
      </c>
      <c r="EV83" s="30">
        <f t="shared" si="4"/>
        <v>78677.885414634162</v>
      </c>
      <c r="EW83" s="30">
        <f t="shared" si="4"/>
        <v>54725.390249488752</v>
      </c>
      <c r="EX83" s="30">
        <f t="shared" si="4"/>
        <v>235.71025400829393</v>
      </c>
      <c r="EY83" s="30">
        <f t="shared" si="4"/>
        <v>433.62837531044102</v>
      </c>
      <c r="EZ83" s="30">
        <f t="shared" si="4"/>
        <v>960.70470299727549</v>
      </c>
      <c r="FA83" s="30">
        <f t="shared" si="4"/>
        <v>1040.7527895707137</v>
      </c>
      <c r="FB83" s="30">
        <f t="shared" si="4"/>
        <v>541.05394723370205</v>
      </c>
      <c r="FC83" s="30">
        <f t="shared" si="4"/>
        <v>5883.31517381306</v>
      </c>
    </row>
    <row r="84" spans="66:159" x14ac:dyDescent="0.3">
      <c r="BN84" s="27" t="s">
        <v>129</v>
      </c>
      <c r="BO84" s="27"/>
      <c r="BP84" s="31"/>
      <c r="BQ84" s="31"/>
      <c r="BR84" s="31"/>
      <c r="BS84" s="31"/>
      <c r="BT84" s="31"/>
      <c r="BU84" s="33"/>
      <c r="BV84" s="31"/>
      <c r="BW84" s="31">
        <v>280587.59256660001</v>
      </c>
      <c r="BX84" s="31"/>
      <c r="BY84" s="31">
        <v>199019.69472829998</v>
      </c>
      <c r="BZ84" s="31">
        <v>230920.193883</v>
      </c>
      <c r="CA84" s="31"/>
      <c r="CB84" s="31"/>
      <c r="CC84" s="33">
        <v>710527.48117789999</v>
      </c>
      <c r="CD84" s="31"/>
      <c r="CE84" s="31"/>
      <c r="CF84" s="31"/>
      <c r="CG84" s="31">
        <v>0</v>
      </c>
      <c r="CH84" s="31"/>
      <c r="CI84" s="31"/>
      <c r="CJ84" s="31"/>
      <c r="CK84" s="33">
        <v>0</v>
      </c>
      <c r="CL84" s="31">
        <v>2174.7239841400001</v>
      </c>
      <c r="CM84" s="31">
        <v>233.9999938</v>
      </c>
      <c r="CN84" s="31"/>
      <c r="CO84" s="31"/>
      <c r="CP84" s="33">
        <v>2408.7239779400002</v>
      </c>
      <c r="CQ84" s="31">
        <v>712936.20515583991</v>
      </c>
      <c r="CR84" s="44">
        <f>CQ84/CQ$26</f>
        <v>0.75718339878794594</v>
      </c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</row>
    <row r="85" spans="66:159" x14ac:dyDescent="0.3">
      <c r="BN85" s="26" t="s">
        <v>5</v>
      </c>
      <c r="BO85" s="26"/>
      <c r="BP85" s="30">
        <v>1171547.968964</v>
      </c>
      <c r="BQ85" s="30"/>
      <c r="BR85" s="30">
        <v>192969.9</v>
      </c>
      <c r="BS85" s="30">
        <v>0</v>
      </c>
      <c r="BT85" s="30"/>
      <c r="BU85" s="30">
        <v>1364517.8689639999</v>
      </c>
      <c r="BV85" s="30">
        <v>433053.88852699997</v>
      </c>
      <c r="BW85" s="30">
        <v>667868.39256660012</v>
      </c>
      <c r="BX85" s="30"/>
      <c r="BY85" s="30">
        <v>337865.39472829999</v>
      </c>
      <c r="BZ85" s="30">
        <v>230920.193883</v>
      </c>
      <c r="CA85" s="30"/>
      <c r="CB85" s="30">
        <v>29476.890000000003</v>
      </c>
      <c r="CC85" s="30">
        <v>1699184.7597049</v>
      </c>
      <c r="CD85" s="30">
        <v>145373.21604999999</v>
      </c>
      <c r="CE85" s="30">
        <v>1084575.5999999999</v>
      </c>
      <c r="CF85" s="30"/>
      <c r="CG85" s="30">
        <v>1608767.0602489999</v>
      </c>
      <c r="CH85" s="30"/>
      <c r="CI85" s="30">
        <v>12852</v>
      </c>
      <c r="CJ85" s="30">
        <v>0</v>
      </c>
      <c r="CK85" s="30">
        <v>2851567.8762989994</v>
      </c>
      <c r="CL85" s="30">
        <v>2174.7239841400001</v>
      </c>
      <c r="CM85" s="30">
        <v>248478.29341780001</v>
      </c>
      <c r="CN85" s="30"/>
      <c r="CO85" s="30">
        <v>93548.322</v>
      </c>
      <c r="CP85" s="30">
        <v>344201.33940194</v>
      </c>
      <c r="CQ85" s="30">
        <v>6259471.8443698399</v>
      </c>
      <c r="CR85" s="45">
        <f>CQ85/CQ$27</f>
        <v>0.44359010882905237</v>
      </c>
      <c r="DZ85" s="29" t="s">
        <v>344</v>
      </c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</row>
    <row r="86" spans="66:159" x14ac:dyDescent="0.3">
      <c r="DZ86" s="29"/>
      <c r="EA86" s="141" t="s">
        <v>1</v>
      </c>
      <c r="EB86" s="141"/>
      <c r="EC86" s="141"/>
      <c r="ED86" s="141"/>
      <c r="EE86" s="141"/>
      <c r="EF86" s="141"/>
      <c r="EG86" s="141"/>
      <c r="EH86" s="141" t="s">
        <v>2</v>
      </c>
      <c r="EI86" s="141"/>
      <c r="EJ86" s="141"/>
      <c r="EK86" s="141"/>
      <c r="EL86" s="141"/>
      <c r="EM86" s="141"/>
      <c r="EN86" s="141"/>
      <c r="EO86" s="141"/>
      <c r="EP86" s="141" t="s">
        <v>3</v>
      </c>
      <c r="EQ86" s="141"/>
      <c r="ER86" s="141"/>
      <c r="ES86" s="141"/>
      <c r="ET86" s="141"/>
      <c r="EU86" s="141"/>
      <c r="EV86" s="141"/>
      <c r="EW86" s="141"/>
      <c r="EX86" s="141" t="s">
        <v>4</v>
      </c>
      <c r="EY86" s="141"/>
      <c r="EZ86" s="141"/>
      <c r="FA86" s="141"/>
      <c r="FB86" s="141"/>
      <c r="FC86" s="29" t="s">
        <v>5</v>
      </c>
    </row>
    <row r="87" spans="66:159" x14ac:dyDescent="0.3">
      <c r="DZ87" s="34" t="s">
        <v>125</v>
      </c>
      <c r="EA87" s="34" t="s">
        <v>7</v>
      </c>
      <c r="EB87" s="34" t="s">
        <v>8</v>
      </c>
      <c r="EC87" s="34" t="s">
        <v>9</v>
      </c>
      <c r="ED87" s="34" t="s">
        <v>10</v>
      </c>
      <c r="EE87" s="34" t="s">
        <v>11</v>
      </c>
      <c r="EF87" s="34" t="s">
        <v>12</v>
      </c>
      <c r="EG87" s="3" t="s">
        <v>13</v>
      </c>
      <c r="EH87" s="34" t="s">
        <v>7</v>
      </c>
      <c r="EI87" s="34" t="s">
        <v>8</v>
      </c>
      <c r="EJ87" s="34" t="s">
        <v>9</v>
      </c>
      <c r="EK87" s="34" t="s">
        <v>10</v>
      </c>
      <c r="EL87" s="34" t="s">
        <v>15</v>
      </c>
      <c r="EM87" s="34" t="s">
        <v>11</v>
      </c>
      <c r="EN87" s="34" t="s">
        <v>12</v>
      </c>
      <c r="EO87" s="3" t="s">
        <v>13</v>
      </c>
      <c r="EP87" s="34" t="s">
        <v>7</v>
      </c>
      <c r="EQ87" s="34" t="s">
        <v>8</v>
      </c>
      <c r="ER87" s="34" t="s">
        <v>9</v>
      </c>
      <c r="ES87" s="34" t="s">
        <v>10</v>
      </c>
      <c r="ET87" s="34" t="s">
        <v>15</v>
      </c>
      <c r="EU87" s="34" t="s">
        <v>11</v>
      </c>
      <c r="EV87" s="34" t="s">
        <v>12</v>
      </c>
      <c r="EW87" s="3" t="s">
        <v>13</v>
      </c>
      <c r="EX87" s="34" t="s">
        <v>8</v>
      </c>
      <c r="EY87" s="34" t="s">
        <v>15</v>
      </c>
      <c r="EZ87" s="34" t="s">
        <v>11</v>
      </c>
      <c r="FA87" s="34" t="s">
        <v>12</v>
      </c>
      <c r="FB87" s="3" t="s">
        <v>13</v>
      </c>
      <c r="FC87" s="34"/>
    </row>
    <row r="88" spans="66:159" x14ac:dyDescent="0.3">
      <c r="DZ88" s="27" t="s">
        <v>126</v>
      </c>
      <c r="EA88" s="95">
        <f>IF(EA5&lt;&gt;"",CU14/EA5,"")</f>
        <v>1.4995283018867929</v>
      </c>
      <c r="EB88" s="95">
        <f t="shared" ref="EB88:FC88" si="5">IF(EB5&lt;&gt;"",CV14/EB5,"")</f>
        <v>12.364682926829264</v>
      </c>
      <c r="EC88" s="95">
        <f t="shared" si="5"/>
        <v>13.68</v>
      </c>
      <c r="ED88" s="95">
        <f t="shared" si="5"/>
        <v>5.4386999999999999</v>
      </c>
      <c r="EE88" s="95">
        <f t="shared" si="5"/>
        <v>3.7676571428571428</v>
      </c>
      <c r="EF88" s="95" t="str">
        <f t="shared" si="5"/>
        <v/>
      </c>
      <c r="EG88" s="96">
        <f t="shared" si="5"/>
        <v>5.6049933333333319</v>
      </c>
      <c r="EH88" s="95">
        <f t="shared" si="5"/>
        <v>1.3411548527808088</v>
      </c>
      <c r="EI88" s="95">
        <f t="shared" si="5"/>
        <v>8.5081764705882339</v>
      </c>
      <c r="EJ88" s="95">
        <f t="shared" si="5"/>
        <v>5.6274932432432436</v>
      </c>
      <c r="EK88" s="95">
        <f t="shared" si="5"/>
        <v>5.2930431654676253</v>
      </c>
      <c r="EL88" s="95" t="str">
        <f t="shared" si="5"/>
        <v/>
      </c>
      <c r="EM88" s="95">
        <f t="shared" si="5"/>
        <v>1.2490739219712541</v>
      </c>
      <c r="EN88" s="95">
        <f t="shared" si="5"/>
        <v>0</v>
      </c>
      <c r="EO88" s="96">
        <f t="shared" si="5"/>
        <v>1.6127892020643126</v>
      </c>
      <c r="EP88" s="95">
        <f t="shared" si="5"/>
        <v>1.6888443113772458</v>
      </c>
      <c r="EQ88" s="95">
        <f t="shared" si="5"/>
        <v>12.461999999999998</v>
      </c>
      <c r="ER88" s="95">
        <f t="shared" si="5"/>
        <v>24.57</v>
      </c>
      <c r="ES88" s="95">
        <f t="shared" si="5"/>
        <v>9.4228636363636387</v>
      </c>
      <c r="ET88" s="95" t="str">
        <f t="shared" si="5"/>
        <v/>
      </c>
      <c r="EU88" s="95">
        <f t="shared" si="5"/>
        <v>2.8407600000000004</v>
      </c>
      <c r="EV88" s="95" t="str">
        <f t="shared" si="5"/>
        <v/>
      </c>
      <c r="EW88" s="96">
        <f t="shared" si="5"/>
        <v>4.2876490066225168</v>
      </c>
      <c r="EX88" s="95">
        <f t="shared" si="5"/>
        <v>0.3437668343653234</v>
      </c>
      <c r="EY88" s="95" t="str">
        <f t="shared" si="5"/>
        <v/>
      </c>
      <c r="EZ88" s="95">
        <f t="shared" si="5"/>
        <v>0.24321880108991834</v>
      </c>
      <c r="FA88" s="95">
        <f t="shared" si="5"/>
        <v>9.332357142857143</v>
      </c>
      <c r="FB88" s="96">
        <f t="shared" si="5"/>
        <v>0.3305330475975628</v>
      </c>
      <c r="FC88" s="95">
        <f t="shared" si="5"/>
        <v>0.91887412928392309</v>
      </c>
    </row>
    <row r="89" spans="66:159" x14ac:dyDescent="0.3">
      <c r="DZ89" s="27" t="s">
        <v>127</v>
      </c>
      <c r="EA89" s="95" t="str">
        <f t="shared" ref="EA89:FC92" si="6">IF(EA6&lt;&gt;"",CU15/EA6,"")</f>
        <v/>
      </c>
      <c r="EB89" s="95" t="str">
        <f t="shared" si="6"/>
        <v/>
      </c>
      <c r="EC89" s="95" t="str">
        <f t="shared" si="6"/>
        <v/>
      </c>
      <c r="ED89" s="95">
        <f t="shared" si="6"/>
        <v>8.0213625478640793</v>
      </c>
      <c r="EE89" s="95" t="str">
        <f t="shared" si="6"/>
        <v/>
      </c>
      <c r="EF89" s="95">
        <f t="shared" si="6"/>
        <v>5.9372999999999996</v>
      </c>
      <c r="EG89" s="96">
        <f t="shared" si="6"/>
        <v>7.5512732513533845</v>
      </c>
      <c r="EH89" s="95">
        <f t="shared" si="6"/>
        <v>5.2676129032258059</v>
      </c>
      <c r="EI89" s="95" t="str">
        <f t="shared" si="6"/>
        <v/>
      </c>
      <c r="EJ89" s="95" t="str">
        <f t="shared" si="6"/>
        <v/>
      </c>
      <c r="EK89" s="95">
        <f t="shared" si="6"/>
        <v>6.3955242165242128</v>
      </c>
      <c r="EL89" s="95" t="str">
        <f t="shared" si="6"/>
        <v/>
      </c>
      <c r="EM89" s="95" t="str">
        <f t="shared" si="6"/>
        <v/>
      </c>
      <c r="EN89" s="95">
        <f t="shared" si="6"/>
        <v>2.7096938110290547</v>
      </c>
      <c r="EO89" s="96">
        <f t="shared" si="6"/>
        <v>3.2787041567343591</v>
      </c>
      <c r="EP89" s="95">
        <f t="shared" si="6"/>
        <v>18.78535294117647</v>
      </c>
      <c r="EQ89" s="95" t="str">
        <f t="shared" si="6"/>
        <v/>
      </c>
      <c r="ER89" s="95" t="str">
        <f t="shared" si="6"/>
        <v/>
      </c>
      <c r="ES89" s="95">
        <f t="shared" si="6"/>
        <v>17.532300000000003</v>
      </c>
      <c r="ET89" s="95" t="str">
        <f t="shared" si="6"/>
        <v/>
      </c>
      <c r="EU89" s="95" t="str">
        <f t="shared" si="6"/>
        <v/>
      </c>
      <c r="EV89" s="95">
        <f t="shared" si="6"/>
        <v>8.0575243902439002</v>
      </c>
      <c r="EW89" s="96">
        <f t="shared" si="6"/>
        <v>12.779911949685536</v>
      </c>
      <c r="EX89" s="95" t="str">
        <f t="shared" si="6"/>
        <v/>
      </c>
      <c r="EY89" s="95" t="str">
        <f t="shared" si="6"/>
        <v/>
      </c>
      <c r="EZ89" s="95" t="str">
        <f t="shared" si="6"/>
        <v/>
      </c>
      <c r="FA89" s="95">
        <f t="shared" si="6"/>
        <v>1.288535325019897</v>
      </c>
      <c r="FB89" s="96">
        <f t="shared" si="6"/>
        <v>1.288535325019897</v>
      </c>
      <c r="FC89" s="95">
        <f t="shared" si="6"/>
        <v>2.4411998938260737</v>
      </c>
    </row>
    <row r="90" spans="66:159" x14ac:dyDescent="0.3">
      <c r="DZ90" s="27" t="s">
        <v>128</v>
      </c>
      <c r="EA90" s="95">
        <f t="shared" si="6"/>
        <v>0</v>
      </c>
      <c r="EB90" s="95">
        <f t="shared" si="6"/>
        <v>0</v>
      </c>
      <c r="EC90" s="95" t="str">
        <f t="shared" si="6"/>
        <v/>
      </c>
      <c r="ED90" s="95" t="str">
        <f t="shared" si="6"/>
        <v/>
      </c>
      <c r="EE90" s="95">
        <f t="shared" si="6"/>
        <v>0</v>
      </c>
      <c r="EF90" s="95" t="str">
        <f t="shared" si="6"/>
        <v/>
      </c>
      <c r="EG90" s="96">
        <f t="shared" si="6"/>
        <v>0</v>
      </c>
      <c r="EH90" s="95">
        <f t="shared" si="6"/>
        <v>0</v>
      </c>
      <c r="EI90" s="95" t="str">
        <f t="shared" si="6"/>
        <v/>
      </c>
      <c r="EJ90" s="95" t="str">
        <f t="shared" si="6"/>
        <v/>
      </c>
      <c r="EK90" s="95">
        <f t="shared" si="6"/>
        <v>0</v>
      </c>
      <c r="EL90" s="95" t="str">
        <f t="shared" si="6"/>
        <v/>
      </c>
      <c r="EM90" s="95">
        <f t="shared" si="6"/>
        <v>0</v>
      </c>
      <c r="EN90" s="95" t="str">
        <f t="shared" si="6"/>
        <v/>
      </c>
      <c r="EO90" s="96">
        <f t="shared" si="6"/>
        <v>0</v>
      </c>
      <c r="EP90" s="95">
        <f t="shared" si="6"/>
        <v>0</v>
      </c>
      <c r="EQ90" s="95">
        <f t="shared" si="6"/>
        <v>0</v>
      </c>
      <c r="ER90" s="95" t="str">
        <f t="shared" si="6"/>
        <v/>
      </c>
      <c r="ES90" s="95">
        <f t="shared" si="6"/>
        <v>0</v>
      </c>
      <c r="ET90" s="95">
        <f t="shared" si="6"/>
        <v>0</v>
      </c>
      <c r="EU90" s="95">
        <f t="shared" si="6"/>
        <v>0</v>
      </c>
      <c r="EV90" s="95" t="str">
        <f t="shared" si="6"/>
        <v/>
      </c>
      <c r="EW90" s="96">
        <f t="shared" si="6"/>
        <v>0</v>
      </c>
      <c r="EX90" s="95">
        <f t="shared" si="6"/>
        <v>0</v>
      </c>
      <c r="EY90" s="95">
        <f t="shared" si="6"/>
        <v>0.71396328812479881</v>
      </c>
      <c r="EZ90" s="95" t="str">
        <f t="shared" si="6"/>
        <v/>
      </c>
      <c r="FA90" s="95" t="str">
        <f t="shared" si="6"/>
        <v/>
      </c>
      <c r="FB90" s="96">
        <f t="shared" si="6"/>
        <v>0.30221547148898353</v>
      </c>
      <c r="FC90" s="95">
        <f t="shared" si="6"/>
        <v>0.29404639815845574</v>
      </c>
    </row>
    <row r="91" spans="66:159" x14ac:dyDescent="0.3">
      <c r="DZ91" s="27" t="s">
        <v>129</v>
      </c>
      <c r="EA91" s="95" t="str">
        <f t="shared" si="6"/>
        <v/>
      </c>
      <c r="EB91" s="95" t="str">
        <f t="shared" si="6"/>
        <v/>
      </c>
      <c r="EC91" s="95" t="str">
        <f t="shared" si="6"/>
        <v/>
      </c>
      <c r="ED91" s="95" t="str">
        <f t="shared" si="6"/>
        <v/>
      </c>
      <c r="EE91" s="95" t="str">
        <f t="shared" si="6"/>
        <v/>
      </c>
      <c r="EF91" s="95" t="str">
        <f t="shared" si="6"/>
        <v/>
      </c>
      <c r="EG91" s="96" t="str">
        <f t="shared" si="6"/>
        <v/>
      </c>
      <c r="EH91" s="95" t="str">
        <f t="shared" si="6"/>
        <v/>
      </c>
      <c r="EI91" s="95">
        <f t="shared" si="6"/>
        <v>2.4786485589189189</v>
      </c>
      <c r="EJ91" s="95" t="str">
        <f t="shared" si="6"/>
        <v/>
      </c>
      <c r="EK91" s="95">
        <f t="shared" si="6"/>
        <v>4.9333498745000002</v>
      </c>
      <c r="EL91" s="95">
        <f t="shared" si="6"/>
        <v>2.0429999300000001</v>
      </c>
      <c r="EM91" s="95">
        <f t="shared" si="6"/>
        <v>10.347999870000001</v>
      </c>
      <c r="EN91" s="95" t="str">
        <f t="shared" si="6"/>
        <v/>
      </c>
      <c r="EO91" s="96">
        <f t="shared" si="6"/>
        <v>3.6275191308653847</v>
      </c>
      <c r="EP91" s="95" t="str">
        <f t="shared" si="6"/>
        <v/>
      </c>
      <c r="EQ91" s="95" t="str">
        <f t="shared" si="6"/>
        <v/>
      </c>
      <c r="ER91" s="95" t="str">
        <f t="shared" si="6"/>
        <v/>
      </c>
      <c r="ES91" s="95" t="str">
        <f t="shared" si="6"/>
        <v/>
      </c>
      <c r="ET91" s="95" t="str">
        <f t="shared" si="6"/>
        <v/>
      </c>
      <c r="EU91" s="95" t="str">
        <f t="shared" si="6"/>
        <v/>
      </c>
      <c r="EV91" s="95" t="str">
        <f t="shared" si="6"/>
        <v/>
      </c>
      <c r="EW91" s="96" t="str">
        <f t="shared" si="6"/>
        <v/>
      </c>
      <c r="EX91" s="95">
        <f t="shared" si="6"/>
        <v>0.29724370723404275</v>
      </c>
      <c r="EY91" s="95">
        <f t="shared" si="6"/>
        <v>0.58027879651495418</v>
      </c>
      <c r="EZ91" s="95" t="str">
        <f t="shared" si="6"/>
        <v/>
      </c>
      <c r="FA91" s="95" t="str">
        <f t="shared" si="6"/>
        <v/>
      </c>
      <c r="FB91" s="96">
        <f t="shared" si="6"/>
        <v>0.46649252811819591</v>
      </c>
      <c r="FC91" s="95">
        <f t="shared" si="6"/>
        <v>0.70300099335971222</v>
      </c>
    </row>
    <row r="92" spans="66:159" x14ac:dyDescent="0.3">
      <c r="DZ92" s="26" t="s">
        <v>5</v>
      </c>
      <c r="EA92" s="97">
        <f t="shared" si="6"/>
        <v>1.4450000000000005</v>
      </c>
      <c r="EB92" s="97">
        <f t="shared" si="6"/>
        <v>11.789581395348833</v>
      </c>
      <c r="EC92" s="97">
        <f t="shared" si="6"/>
        <v>13.68</v>
      </c>
      <c r="ED92" s="97">
        <f t="shared" si="6"/>
        <v>7.6014174181300822</v>
      </c>
      <c r="EE92" s="97">
        <f t="shared" si="6"/>
        <v>3.6629999999999998</v>
      </c>
      <c r="EF92" s="97">
        <f t="shared" si="6"/>
        <v>5.9372999999999996</v>
      </c>
      <c r="EG92" s="97">
        <f t="shared" si="6"/>
        <v>6.4064873001041667</v>
      </c>
      <c r="EH92" s="97">
        <f t="shared" si="6"/>
        <v>1.3844099892202675</v>
      </c>
      <c r="EI92" s="97">
        <f t="shared" si="6"/>
        <v>4.9386959468799994</v>
      </c>
      <c r="EJ92" s="97">
        <f t="shared" si="6"/>
        <v>5.6274932432432436</v>
      </c>
      <c r="EK92" s="97">
        <f t="shared" si="6"/>
        <v>4.9906466734035639</v>
      </c>
      <c r="EL92" s="97">
        <f t="shared" si="6"/>
        <v>2.0429999300000001</v>
      </c>
      <c r="EM92" s="97">
        <f t="shared" si="6"/>
        <v>1.2512768691580005</v>
      </c>
      <c r="EN92" s="97">
        <f t="shared" si="6"/>
        <v>2.7083603002952805</v>
      </c>
      <c r="EO92" s="97">
        <f t="shared" si="6"/>
        <v>2.1247905656711996</v>
      </c>
      <c r="EP92" s="97">
        <f t="shared" si="6"/>
        <v>3.2507459459459462</v>
      </c>
      <c r="EQ92" s="97">
        <f t="shared" si="6"/>
        <v>10.196181818181817</v>
      </c>
      <c r="ER92" s="97">
        <f t="shared" si="6"/>
        <v>24.57</v>
      </c>
      <c r="ES92" s="97">
        <f t="shared" si="6"/>
        <v>11.386714285714287</v>
      </c>
      <c r="ET92" s="97">
        <f t="shared" si="6"/>
        <v>0</v>
      </c>
      <c r="EU92" s="97">
        <f t="shared" si="6"/>
        <v>2.785058823529412</v>
      </c>
      <c r="EV92" s="97">
        <f t="shared" si="6"/>
        <v>8.0575243902439002</v>
      </c>
      <c r="EW92" s="97">
        <f t="shared" si="6"/>
        <v>6.8034274028629858</v>
      </c>
      <c r="EX92" s="97">
        <f t="shared" si="6"/>
        <v>0.1949956557874524</v>
      </c>
      <c r="EY92" s="97">
        <f t="shared" si="6"/>
        <v>0.68734408200155428</v>
      </c>
      <c r="EZ92" s="97">
        <f t="shared" si="6"/>
        <v>0.24321880108991834</v>
      </c>
      <c r="FA92" s="97">
        <f t="shared" si="6"/>
        <v>1.3478524203318385</v>
      </c>
      <c r="FB92" s="97">
        <f t="shared" si="6"/>
        <v>0.49911407015875187</v>
      </c>
      <c r="FC92" s="97">
        <f t="shared" si="6"/>
        <v>1.082446853130508</v>
      </c>
    </row>
    <row r="93" spans="66:159" x14ac:dyDescent="0.3"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</row>
    <row r="94" spans="66:159" x14ac:dyDescent="0.3">
      <c r="DZ94" s="29" t="s">
        <v>345</v>
      </c>
      <c r="EA94" s="29"/>
      <c r="EB94" s="29"/>
      <c r="EC94" s="29"/>
      <c r="ED94" s="29"/>
      <c r="EE94" s="29"/>
      <c r="EF94" s="29"/>
      <c r="EG94" s="29"/>
      <c r="EH94" s="29"/>
      <c r="EI94" s="29"/>
      <c r="EJ94" s="29"/>
      <c r="EK94" s="29"/>
      <c r="EL94" s="29"/>
      <c r="EM94" s="29"/>
      <c r="EN94" s="29"/>
      <c r="EO94" s="29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</row>
    <row r="95" spans="66:159" x14ac:dyDescent="0.3">
      <c r="DZ95" s="29"/>
      <c r="EA95" s="141" t="s">
        <v>1</v>
      </c>
      <c r="EB95" s="141"/>
      <c r="EC95" s="141"/>
      <c r="ED95" s="141"/>
      <c r="EE95" s="141"/>
      <c r="EF95" s="141"/>
      <c r="EG95" s="141"/>
      <c r="EH95" s="141" t="s">
        <v>2</v>
      </c>
      <c r="EI95" s="141"/>
      <c r="EJ95" s="141"/>
      <c r="EK95" s="141"/>
      <c r="EL95" s="141"/>
      <c r="EM95" s="141"/>
      <c r="EN95" s="141"/>
      <c r="EO95" s="141"/>
      <c r="EP95" s="141" t="s">
        <v>3</v>
      </c>
      <c r="EQ95" s="141"/>
      <c r="ER95" s="141"/>
      <c r="ES95" s="141"/>
      <c r="ET95" s="141"/>
      <c r="EU95" s="141"/>
      <c r="EV95" s="141"/>
      <c r="EW95" s="141"/>
      <c r="EX95" s="141" t="s">
        <v>4</v>
      </c>
      <c r="EY95" s="141"/>
      <c r="EZ95" s="141"/>
      <c r="FA95" s="141"/>
      <c r="FB95" s="141"/>
      <c r="FC95" s="29" t="s">
        <v>5</v>
      </c>
    </row>
    <row r="96" spans="66:159" x14ac:dyDescent="0.3">
      <c r="DZ96" s="34" t="s">
        <v>125</v>
      </c>
      <c r="EA96" s="34" t="s">
        <v>7</v>
      </c>
      <c r="EB96" s="34" t="s">
        <v>8</v>
      </c>
      <c r="EC96" s="34" t="s">
        <v>9</v>
      </c>
      <c r="ED96" s="34" t="s">
        <v>10</v>
      </c>
      <c r="EE96" s="34" t="s">
        <v>11</v>
      </c>
      <c r="EF96" s="34" t="s">
        <v>12</v>
      </c>
      <c r="EG96" s="3" t="s">
        <v>13</v>
      </c>
      <c r="EH96" s="34" t="s">
        <v>7</v>
      </c>
      <c r="EI96" s="34" t="s">
        <v>8</v>
      </c>
      <c r="EJ96" s="34" t="s">
        <v>9</v>
      </c>
      <c r="EK96" s="34" t="s">
        <v>10</v>
      </c>
      <c r="EL96" s="34" t="s">
        <v>15</v>
      </c>
      <c r="EM96" s="34" t="s">
        <v>11</v>
      </c>
      <c r="EN96" s="34" t="s">
        <v>12</v>
      </c>
      <c r="EO96" s="3" t="s">
        <v>13</v>
      </c>
      <c r="EP96" s="34" t="s">
        <v>7</v>
      </c>
      <c r="EQ96" s="34" t="s">
        <v>8</v>
      </c>
      <c r="ER96" s="34" t="s">
        <v>9</v>
      </c>
      <c r="ES96" s="34" t="s">
        <v>10</v>
      </c>
      <c r="ET96" s="34" t="s">
        <v>15</v>
      </c>
      <c r="EU96" s="34" t="s">
        <v>11</v>
      </c>
      <c r="EV96" s="34" t="s">
        <v>12</v>
      </c>
      <c r="EW96" s="3" t="s">
        <v>13</v>
      </c>
      <c r="EX96" s="34" t="s">
        <v>8</v>
      </c>
      <c r="EY96" s="34" t="s">
        <v>15</v>
      </c>
      <c r="EZ96" s="34" t="s">
        <v>11</v>
      </c>
      <c r="FA96" s="34" t="s">
        <v>12</v>
      </c>
      <c r="FB96" s="3" t="s">
        <v>13</v>
      </c>
      <c r="FC96" s="34"/>
    </row>
    <row r="97" spans="130:159" x14ac:dyDescent="0.3">
      <c r="DZ97" s="27" t="s">
        <v>126</v>
      </c>
      <c r="EA97" s="31">
        <f>IF(EA5&lt;&gt;"",CU23/EA5,"")</f>
        <v>-26.436075471698114</v>
      </c>
      <c r="EB97" s="31">
        <f t="shared" ref="EB97:FC97" si="7">IF(EB5&lt;&gt;"",CV23/EB5,"")</f>
        <v>0</v>
      </c>
      <c r="EC97" s="31">
        <f t="shared" si="7"/>
        <v>0</v>
      </c>
      <c r="ED97" s="31">
        <f t="shared" si="7"/>
        <v>2736.57555</v>
      </c>
      <c r="EE97" s="31">
        <f t="shared" si="7"/>
        <v>74.506371428571441</v>
      </c>
      <c r="EF97" s="31" t="str">
        <f t="shared" si="7"/>
        <v/>
      </c>
      <c r="EG97" s="33">
        <f t="shared" si="7"/>
        <v>372.92081333333329</v>
      </c>
      <c r="EH97" s="31">
        <f t="shared" si="7"/>
        <v>-21.541912758996794</v>
      </c>
      <c r="EI97" s="31">
        <f t="shared" si="7"/>
        <v>134.54117647058823</v>
      </c>
      <c r="EJ97" s="31">
        <f t="shared" si="7"/>
        <v>1956.899189189189</v>
      </c>
      <c r="EK97" s="31">
        <f t="shared" si="7"/>
        <v>1904.3147482014388</v>
      </c>
      <c r="EL97" s="31" t="str">
        <f t="shared" si="7"/>
        <v/>
      </c>
      <c r="EM97" s="31">
        <f t="shared" si="7"/>
        <v>-18.200364476386028</v>
      </c>
      <c r="EN97" s="31">
        <f t="shared" si="7"/>
        <v>2263.86</v>
      </c>
      <c r="EO97" s="33">
        <f t="shared" si="7"/>
        <v>93.038939658594643</v>
      </c>
      <c r="EP97" s="31">
        <f t="shared" si="7"/>
        <v>-34.942197604790401</v>
      </c>
      <c r="EQ97" s="31">
        <f t="shared" si="7"/>
        <v>-5.4499999999999993</v>
      </c>
      <c r="ER97" s="31">
        <f t="shared" si="7"/>
        <v>0</v>
      </c>
      <c r="ES97" s="31">
        <f t="shared" si="7"/>
        <v>7160.3428636363642</v>
      </c>
      <c r="ET97" s="31" t="str">
        <f t="shared" si="7"/>
        <v/>
      </c>
      <c r="EU97" s="31">
        <f t="shared" si="7"/>
        <v>96.056459999999987</v>
      </c>
      <c r="EV97" s="31" t="str">
        <f t="shared" si="7"/>
        <v/>
      </c>
      <c r="EW97" s="33">
        <f t="shared" si="7"/>
        <v>1561.0993543046359</v>
      </c>
      <c r="EX97" s="31">
        <f t="shared" si="7"/>
        <v>111.49396149380777</v>
      </c>
      <c r="EY97" s="31" t="str">
        <f t="shared" si="7"/>
        <v/>
      </c>
      <c r="EZ97" s="31">
        <f t="shared" si="7"/>
        <v>94.672542234332184</v>
      </c>
      <c r="FA97" s="31">
        <f t="shared" si="7"/>
        <v>896.93035714285725</v>
      </c>
      <c r="FB97" s="33">
        <f t="shared" si="7"/>
        <v>107.011400067674</v>
      </c>
      <c r="FC97" s="31">
        <f t="shared" si="7"/>
        <v>135.47529799386999</v>
      </c>
    </row>
    <row r="98" spans="130:159" x14ac:dyDescent="0.3">
      <c r="DZ98" s="27" t="s">
        <v>127</v>
      </c>
      <c r="EA98" s="31" t="str">
        <f t="shared" ref="EA98:FC101" si="8">IF(EA6&lt;&gt;"",CU24/EA6,"")</f>
        <v/>
      </c>
      <c r="EB98" s="31" t="str">
        <f t="shared" si="8"/>
        <v/>
      </c>
      <c r="EC98" s="31" t="str">
        <f t="shared" si="8"/>
        <v/>
      </c>
      <c r="ED98" s="31">
        <f t="shared" si="8"/>
        <v>0</v>
      </c>
      <c r="EE98" s="31" t="str">
        <f t="shared" si="8"/>
        <v/>
      </c>
      <c r="EF98" s="31">
        <f t="shared" si="8"/>
        <v>-0.96899999999999997</v>
      </c>
      <c r="EG98" s="33">
        <f t="shared" si="8"/>
        <v>-0.21857142857142858</v>
      </c>
      <c r="EH98" s="31">
        <f t="shared" si="8"/>
        <v>-39.42</v>
      </c>
      <c r="EI98" s="31" t="str">
        <f t="shared" si="8"/>
        <v/>
      </c>
      <c r="EJ98" s="31" t="str">
        <f t="shared" si="8"/>
        <v/>
      </c>
      <c r="EK98" s="31">
        <f t="shared" si="8"/>
        <v>129.44681196581197</v>
      </c>
      <c r="EL98" s="31" t="str">
        <f t="shared" si="8"/>
        <v/>
      </c>
      <c r="EM98" s="31" t="str">
        <f t="shared" si="8"/>
        <v/>
      </c>
      <c r="EN98" s="31">
        <f t="shared" si="8"/>
        <v>19.17978751354017</v>
      </c>
      <c r="EO98" s="33">
        <f t="shared" si="8"/>
        <v>34.46662222958976</v>
      </c>
      <c r="EP98" s="31">
        <f t="shared" si="8"/>
        <v>0</v>
      </c>
      <c r="EQ98" s="31" t="str">
        <f t="shared" si="8"/>
        <v/>
      </c>
      <c r="ER98" s="31" t="str">
        <f t="shared" si="8"/>
        <v/>
      </c>
      <c r="ES98" s="31">
        <f t="shared" si="8"/>
        <v>0</v>
      </c>
      <c r="ET98" s="31" t="str">
        <f t="shared" si="8"/>
        <v/>
      </c>
      <c r="EU98" s="31" t="str">
        <f t="shared" si="8"/>
        <v/>
      </c>
      <c r="EV98" s="31">
        <f t="shared" si="8"/>
        <v>-12.917414634146342</v>
      </c>
      <c r="EW98" s="33">
        <f t="shared" si="8"/>
        <v>-6.6618113207547172</v>
      </c>
      <c r="EX98" s="31" t="str">
        <f t="shared" si="8"/>
        <v/>
      </c>
      <c r="EY98" s="31" t="str">
        <f t="shared" si="8"/>
        <v/>
      </c>
      <c r="EZ98" s="31" t="str">
        <f t="shared" si="8"/>
        <v/>
      </c>
      <c r="FA98" s="31">
        <f t="shared" si="8"/>
        <v>78.941265012661262</v>
      </c>
      <c r="FB98" s="33">
        <f t="shared" si="8"/>
        <v>78.941265012661262</v>
      </c>
      <c r="FC98" s="31">
        <f t="shared" si="8"/>
        <v>58.635973010923749</v>
      </c>
    </row>
    <row r="99" spans="130:159" x14ac:dyDescent="0.3">
      <c r="DZ99" s="27" t="s">
        <v>128</v>
      </c>
      <c r="EA99" s="31">
        <f t="shared" si="8"/>
        <v>2204.9999415900002</v>
      </c>
      <c r="EB99" s="31">
        <f t="shared" si="8"/>
        <v>3290.849912825</v>
      </c>
      <c r="EC99" s="31" t="str">
        <f t="shared" si="8"/>
        <v/>
      </c>
      <c r="ED99" s="31" t="str">
        <f t="shared" si="8"/>
        <v/>
      </c>
      <c r="EE99" s="31">
        <f t="shared" si="8"/>
        <v>8909.9997639699995</v>
      </c>
      <c r="EF99" s="31" t="str">
        <f t="shared" si="8"/>
        <v/>
      </c>
      <c r="EG99" s="33">
        <f t="shared" si="8"/>
        <v>3980.3398945599997</v>
      </c>
      <c r="EH99" s="31">
        <f t="shared" si="8"/>
        <v>8.9999997599999997</v>
      </c>
      <c r="EI99" s="31" t="str">
        <f t="shared" si="8"/>
        <v/>
      </c>
      <c r="EJ99" s="31" t="str">
        <f t="shared" si="8"/>
        <v/>
      </c>
      <c r="EK99" s="31">
        <f t="shared" si="8"/>
        <v>3031.4606673547623</v>
      </c>
      <c r="EL99" s="31" t="str">
        <f t="shared" si="8"/>
        <v/>
      </c>
      <c r="EM99" s="31">
        <f t="shared" si="8"/>
        <v>1656.6059814675807</v>
      </c>
      <c r="EN99" s="31" t="str">
        <f t="shared" si="8"/>
        <v/>
      </c>
      <c r="EO99" s="33">
        <f t="shared" si="8"/>
        <v>2512.2638956335859</v>
      </c>
      <c r="EP99" s="31">
        <f t="shared" si="8"/>
        <v>16237.7995698</v>
      </c>
      <c r="EQ99" s="31">
        <f t="shared" si="8"/>
        <v>13359.374646097502</v>
      </c>
      <c r="ER99" s="31" t="str">
        <f t="shared" si="8"/>
        <v/>
      </c>
      <c r="ES99" s="31">
        <f t="shared" si="8"/>
        <v>11143.028276239047</v>
      </c>
      <c r="ET99" s="31">
        <f t="shared" si="8"/>
        <v>5955.2998422399996</v>
      </c>
      <c r="EU99" s="31">
        <f t="shared" si="8"/>
        <v>14900.399605299999</v>
      </c>
      <c r="EV99" s="31" t="str">
        <f t="shared" si="8"/>
        <v/>
      </c>
      <c r="EW99" s="33">
        <f t="shared" si="8"/>
        <v>11590.521121526786</v>
      </c>
      <c r="EX99" s="31">
        <f t="shared" si="8"/>
        <v>101.82335115759371</v>
      </c>
      <c r="EY99" s="31">
        <f t="shared" si="8"/>
        <v>82.874479016938182</v>
      </c>
      <c r="EZ99" s="31" t="str">
        <f t="shared" si="8"/>
        <v/>
      </c>
      <c r="FA99" s="31" t="str">
        <f t="shared" si="8"/>
        <v/>
      </c>
      <c r="FB99" s="33">
        <f t="shared" si="8"/>
        <v>93.802431281988461</v>
      </c>
      <c r="FC99" s="31">
        <f t="shared" si="8"/>
        <v>193.99940326374821</v>
      </c>
    </row>
    <row r="100" spans="130:159" x14ac:dyDescent="0.3">
      <c r="DZ100" s="27" t="s">
        <v>129</v>
      </c>
      <c r="EA100" s="31" t="str">
        <f t="shared" si="8"/>
        <v/>
      </c>
      <c r="EB100" s="31" t="str">
        <f t="shared" si="8"/>
        <v/>
      </c>
      <c r="EC100" s="31" t="str">
        <f t="shared" si="8"/>
        <v/>
      </c>
      <c r="ED100" s="31" t="str">
        <f t="shared" si="8"/>
        <v/>
      </c>
      <c r="EE100" s="31" t="str">
        <f t="shared" si="8"/>
        <v/>
      </c>
      <c r="EF100" s="31" t="str">
        <f t="shared" si="8"/>
        <v/>
      </c>
      <c r="EG100" s="33" t="str">
        <f t="shared" si="8"/>
        <v/>
      </c>
      <c r="EH100" s="31" t="str">
        <f t="shared" si="8"/>
        <v/>
      </c>
      <c r="EI100" s="31">
        <f t="shared" si="8"/>
        <v>245.28647998891893</v>
      </c>
      <c r="EJ100" s="31" t="str">
        <f t="shared" si="8"/>
        <v/>
      </c>
      <c r="EK100" s="31">
        <f t="shared" si="8"/>
        <v>594.48957545899998</v>
      </c>
      <c r="EL100" s="31">
        <f t="shared" si="8"/>
        <v>0</v>
      </c>
      <c r="EM100" s="31">
        <f t="shared" si="8"/>
        <v>2151.0399332511111</v>
      </c>
      <c r="EN100" s="31" t="str">
        <f t="shared" si="8"/>
        <v/>
      </c>
      <c r="EO100" s="33">
        <f t="shared" si="8"/>
        <v>475.00336949634618</v>
      </c>
      <c r="EP100" s="31" t="str">
        <f t="shared" si="8"/>
        <v/>
      </c>
      <c r="EQ100" s="31" t="str">
        <f t="shared" si="8"/>
        <v/>
      </c>
      <c r="ER100" s="31" t="str">
        <f t="shared" si="8"/>
        <v/>
      </c>
      <c r="ES100" s="31" t="str">
        <f t="shared" si="8"/>
        <v/>
      </c>
      <c r="ET100" s="31" t="str">
        <f t="shared" si="8"/>
        <v/>
      </c>
      <c r="EU100" s="31" t="str">
        <f t="shared" si="8"/>
        <v/>
      </c>
      <c r="EV100" s="31" t="str">
        <f t="shared" si="8"/>
        <v/>
      </c>
      <c r="EW100" s="33" t="str">
        <f t="shared" si="8"/>
        <v/>
      </c>
      <c r="EX100" s="31">
        <f t="shared" si="8"/>
        <v>116.27928314311399</v>
      </c>
      <c r="EY100" s="31">
        <f t="shared" si="8"/>
        <v>46.837446747581282</v>
      </c>
      <c r="EZ100" s="31" t="str">
        <f t="shared" si="8"/>
        <v/>
      </c>
      <c r="FA100" s="31" t="str">
        <f t="shared" si="8"/>
        <v/>
      </c>
      <c r="FB100" s="33">
        <f t="shared" si="8"/>
        <v>74.754576931477402</v>
      </c>
      <c r="FC100" s="31">
        <f t="shared" si="8"/>
        <v>104.70124918093521</v>
      </c>
    </row>
    <row r="101" spans="130:159" x14ac:dyDescent="0.3">
      <c r="DZ101" s="26" t="s">
        <v>5</v>
      </c>
      <c r="EA101" s="30">
        <f t="shared" si="8"/>
        <v>54.707052421454549</v>
      </c>
      <c r="EB101" s="30">
        <f t="shared" si="8"/>
        <v>153.06278664302326</v>
      </c>
      <c r="EC101" s="30">
        <f t="shared" si="8"/>
        <v>0</v>
      </c>
      <c r="ED101" s="30">
        <f t="shared" si="8"/>
        <v>444.97163414634144</v>
      </c>
      <c r="EE101" s="30">
        <f t="shared" si="8"/>
        <v>319.93674344361108</v>
      </c>
      <c r="EF101" s="30">
        <f t="shared" si="8"/>
        <v>-0.96899999999999997</v>
      </c>
      <c r="EG101" s="30">
        <f t="shared" si="8"/>
        <v>263.23177594722222</v>
      </c>
      <c r="EH101" s="30">
        <f t="shared" si="8"/>
        <v>-21.730083363363342</v>
      </c>
      <c r="EI101" s="30">
        <f t="shared" si="8"/>
        <v>200.10239615344</v>
      </c>
      <c r="EJ101" s="30">
        <f t="shared" si="8"/>
        <v>1956.899189189189</v>
      </c>
      <c r="EK101" s="30">
        <f t="shared" si="8"/>
        <v>1047.6364082919604</v>
      </c>
      <c r="EL101" s="30">
        <f t="shared" si="8"/>
        <v>0</v>
      </c>
      <c r="EM101" s="30">
        <f t="shared" si="8"/>
        <v>42.899762382491339</v>
      </c>
      <c r="EN101" s="30">
        <f t="shared" si="8"/>
        <v>20.284452972440988</v>
      </c>
      <c r="EO101" s="30">
        <f t="shared" si="8"/>
        <v>133.12405826865105</v>
      </c>
      <c r="EP101" s="30">
        <f t="shared" si="8"/>
        <v>56.22947335027029</v>
      </c>
      <c r="EQ101" s="30">
        <f t="shared" si="8"/>
        <v>2424.5181174722729</v>
      </c>
      <c r="ER101" s="30">
        <f t="shared" si="8"/>
        <v>0</v>
      </c>
      <c r="ES101" s="30">
        <f t="shared" si="8"/>
        <v>4806.7089986463943</v>
      </c>
      <c r="ET101" s="30">
        <f t="shared" si="8"/>
        <v>5955.2998422399996</v>
      </c>
      <c r="EU101" s="30">
        <f t="shared" si="8"/>
        <v>386.33769814313723</v>
      </c>
      <c r="EV101" s="30">
        <f t="shared" si="8"/>
        <v>-12.917414634146342</v>
      </c>
      <c r="EW101" s="30">
        <f t="shared" si="8"/>
        <v>1625.6183402919223</v>
      </c>
      <c r="EX101" s="30">
        <f t="shared" si="8"/>
        <v>107.62711225003417</v>
      </c>
      <c r="EY101" s="30">
        <f t="shared" si="8"/>
        <v>75.698798588368675</v>
      </c>
      <c r="EZ101" s="30">
        <f t="shared" si="8"/>
        <v>94.672542234332184</v>
      </c>
      <c r="FA101" s="30">
        <f t="shared" si="8"/>
        <v>84.973315204824928</v>
      </c>
      <c r="FB101" s="30">
        <f t="shared" si="8"/>
        <v>95.526731305072914</v>
      </c>
      <c r="FC101" s="30">
        <f t="shared" si="8"/>
        <v>132.0875520398576</v>
      </c>
    </row>
    <row r="103" spans="130:159" x14ac:dyDescent="0.3">
      <c r="DZ103" s="29" t="s">
        <v>346</v>
      </c>
      <c r="EA103" s="29"/>
      <c r="EB103" s="29"/>
      <c r="EC103" s="29"/>
      <c r="ED103" s="29"/>
      <c r="EF103" s="29" t="s">
        <v>347</v>
      </c>
      <c r="EG103" s="29"/>
      <c r="EH103" s="29"/>
      <c r="EI103" s="29"/>
      <c r="EJ103" s="29"/>
      <c r="EK103" s="29"/>
    </row>
    <row r="104" spans="130:159" x14ac:dyDescent="0.3">
      <c r="DZ104" s="98"/>
      <c r="EA104" s="141">
        <v>2016</v>
      </c>
      <c r="EB104" s="141"/>
      <c r="EC104" s="141"/>
      <c r="ED104" s="141"/>
      <c r="EF104" s="29"/>
      <c r="EG104" s="141">
        <v>2016</v>
      </c>
      <c r="EH104" s="141"/>
      <c r="EI104" s="141"/>
      <c r="EJ104" s="141"/>
      <c r="EK104" s="29"/>
    </row>
    <row r="105" spans="130:159" x14ac:dyDescent="0.3">
      <c r="DZ105" s="34" t="s">
        <v>125</v>
      </c>
      <c r="EA105" s="3" t="s">
        <v>265</v>
      </c>
      <c r="EB105" s="3" t="s">
        <v>266</v>
      </c>
      <c r="EC105" s="3" t="s">
        <v>267</v>
      </c>
      <c r="ED105" s="3" t="s">
        <v>268</v>
      </c>
      <c r="EF105" s="34" t="s">
        <v>125</v>
      </c>
      <c r="EG105" s="3" t="s">
        <v>265</v>
      </c>
      <c r="EH105" s="3" t="s">
        <v>266</v>
      </c>
      <c r="EI105" s="3" t="s">
        <v>267</v>
      </c>
      <c r="EJ105" s="3" t="s">
        <v>268</v>
      </c>
      <c r="EK105" s="34" t="s">
        <v>348</v>
      </c>
    </row>
    <row r="106" spans="130:159" x14ac:dyDescent="0.3">
      <c r="DZ106" s="27" t="s">
        <v>126</v>
      </c>
      <c r="EA106" s="33">
        <v>231455.7</v>
      </c>
      <c r="EB106" s="33">
        <v>602690.4</v>
      </c>
      <c r="EC106" s="33">
        <v>972930.96</v>
      </c>
      <c r="ED106" s="33">
        <v>67086</v>
      </c>
      <c r="EF106" s="27" t="s">
        <v>126</v>
      </c>
      <c r="EG106" s="33">
        <v>30403.733326666679</v>
      </c>
      <c r="EH106" s="33">
        <v>11100.455815998397</v>
      </c>
      <c r="EI106" s="33">
        <v>28976.015586092712</v>
      </c>
      <c r="EJ106" s="33">
        <v>551.35897620121841</v>
      </c>
      <c r="EK106" s="31">
        <v>5163.2600856784566</v>
      </c>
    </row>
    <row r="107" spans="130:159" x14ac:dyDescent="0.3">
      <c r="DZ107" s="27" t="s">
        <v>127</v>
      </c>
      <c r="EA107" s="33">
        <v>490935.42</v>
      </c>
      <c r="EB107" s="33">
        <v>599472.63</v>
      </c>
      <c r="EC107" s="33">
        <v>1308412.17</v>
      </c>
      <c r="ED107" s="33">
        <v>23651.1</v>
      </c>
      <c r="EF107" s="27" t="s">
        <v>127</v>
      </c>
      <c r="EG107" s="33">
        <v>63650.955112781965</v>
      </c>
      <c r="EH107" s="33">
        <v>26621.313814753466</v>
      </c>
      <c r="EI107" s="33">
        <v>113270.18317610063</v>
      </c>
      <c r="EJ107" s="33">
        <v>976.6381329265057</v>
      </c>
      <c r="EK107" s="31">
        <v>14580.431806147686</v>
      </c>
    </row>
    <row r="108" spans="130:159" x14ac:dyDescent="0.3">
      <c r="DZ108" s="27" t="s">
        <v>128</v>
      </c>
      <c r="EA108" s="33"/>
      <c r="EB108" s="33"/>
      <c r="EC108" s="33"/>
      <c r="ED108" s="33">
        <v>67166.998220699999</v>
      </c>
      <c r="EF108" s="27" t="s">
        <v>128</v>
      </c>
      <c r="EG108" s="33"/>
      <c r="EH108" s="33"/>
      <c r="EI108" s="33"/>
      <c r="EJ108" s="33">
        <v>312.30815950320016</v>
      </c>
      <c r="EK108" s="31">
        <v>303.86627449931871</v>
      </c>
    </row>
    <row r="109" spans="130:159" x14ac:dyDescent="0.3">
      <c r="DZ109" s="27" t="s">
        <v>129</v>
      </c>
      <c r="EA109" s="33"/>
      <c r="EB109" s="33">
        <v>257810.39317</v>
      </c>
      <c r="EC109" s="33"/>
      <c r="ED109" s="33">
        <v>20791.7994492</v>
      </c>
      <c r="EF109" s="27" t="s">
        <v>129</v>
      </c>
      <c r="EG109" s="33" t="s">
        <v>349</v>
      </c>
      <c r="EH109" s="33">
        <v>33435.456044088838</v>
      </c>
      <c r="EI109" s="33" t="s">
        <v>349</v>
      </c>
      <c r="EJ109" s="33">
        <v>493.12571103199053</v>
      </c>
      <c r="EK109" s="31">
        <v>2957.8756064549489</v>
      </c>
    </row>
    <row r="110" spans="130:159" x14ac:dyDescent="0.3">
      <c r="DZ110" s="26" t="s">
        <v>13</v>
      </c>
      <c r="EA110" s="30">
        <v>490935.42</v>
      </c>
      <c r="EB110" s="30">
        <v>602690.4</v>
      </c>
      <c r="EC110" s="30">
        <v>1308412.17</v>
      </c>
      <c r="ED110" s="30">
        <v>67166.998220699999</v>
      </c>
      <c r="EF110" s="26" t="s">
        <v>5</v>
      </c>
      <c r="EG110" s="30">
        <v>45229.642461805568</v>
      </c>
      <c r="EH110" s="30">
        <v>16004.998584412335</v>
      </c>
      <c r="EI110" s="30">
        <v>54725.390249488752</v>
      </c>
      <c r="EJ110" s="30">
        <v>541.05394723370205</v>
      </c>
      <c r="EK110" s="30">
        <v>5883.31517381306</v>
      </c>
    </row>
    <row r="111" spans="130:159" x14ac:dyDescent="0.3">
      <c r="EF111" s="21"/>
      <c r="EG111" s="21"/>
      <c r="EH111" s="21"/>
      <c r="EI111" s="21"/>
      <c r="EJ111" s="21"/>
      <c r="EK111" s="21"/>
    </row>
    <row r="112" spans="130:159" x14ac:dyDescent="0.3">
      <c r="DZ112" s="29" t="s">
        <v>341</v>
      </c>
      <c r="EA112" s="29"/>
      <c r="EB112" s="29"/>
      <c r="EC112" s="29"/>
      <c r="ED112" s="29"/>
      <c r="EF112" s="29" t="s">
        <v>350</v>
      </c>
      <c r="EG112" s="29"/>
      <c r="EH112" s="29"/>
      <c r="EI112" s="29"/>
      <c r="EJ112" s="29"/>
      <c r="EK112" s="29"/>
    </row>
    <row r="113" spans="130:141" x14ac:dyDescent="0.3">
      <c r="DZ113" s="98"/>
      <c r="EA113" s="141">
        <v>2016</v>
      </c>
      <c r="EB113" s="141"/>
      <c r="EC113" s="141"/>
      <c r="ED113" s="141"/>
      <c r="EF113" s="29"/>
      <c r="EG113" s="141">
        <v>2016</v>
      </c>
      <c r="EH113" s="141"/>
      <c r="EI113" s="141"/>
      <c r="EJ113" s="141"/>
      <c r="EK113" s="29"/>
    </row>
    <row r="114" spans="130:141" x14ac:dyDescent="0.3">
      <c r="DZ114" s="34" t="s">
        <v>125</v>
      </c>
      <c r="EA114" s="3" t="s">
        <v>265</v>
      </c>
      <c r="EB114" s="3" t="s">
        <v>266</v>
      </c>
      <c r="EC114" s="3" t="s">
        <v>267</v>
      </c>
      <c r="ED114" s="3" t="s">
        <v>268</v>
      </c>
      <c r="EF114" s="34" t="s">
        <v>125</v>
      </c>
      <c r="EG114" s="3" t="s">
        <v>265</v>
      </c>
      <c r="EH114" s="3" t="s">
        <v>266</v>
      </c>
      <c r="EI114" s="3" t="s">
        <v>267</v>
      </c>
      <c r="EJ114" s="3" t="s">
        <v>268</v>
      </c>
      <c r="EK114" s="34" t="s">
        <v>348</v>
      </c>
    </row>
    <row r="115" spans="130:141" x14ac:dyDescent="0.3">
      <c r="DZ115" s="27" t="s">
        <v>126</v>
      </c>
      <c r="EA115" s="96">
        <v>58.968000000000004</v>
      </c>
      <c r="EB115" s="96">
        <v>79.119</v>
      </c>
      <c r="EC115" s="96">
        <v>111.069</v>
      </c>
      <c r="ED115" s="96">
        <v>61.965000000000003</v>
      </c>
      <c r="EF115" s="27" t="s">
        <v>126</v>
      </c>
      <c r="EG115" s="96">
        <v>5.6049933333333319</v>
      </c>
      <c r="EH115" s="96">
        <v>1.6127892020643126</v>
      </c>
      <c r="EI115" s="96">
        <v>4.2876490066225168</v>
      </c>
      <c r="EJ115" s="96">
        <v>0.3305330475975628</v>
      </c>
      <c r="EK115" s="95">
        <v>0.91887412928392309</v>
      </c>
    </row>
    <row r="116" spans="130:141" x14ac:dyDescent="0.3">
      <c r="DZ116" s="27" t="s">
        <v>127</v>
      </c>
      <c r="EA116" s="96">
        <v>61.758000000000003</v>
      </c>
      <c r="EB116" s="96">
        <v>132.048</v>
      </c>
      <c r="EC116" s="96">
        <v>155.01599999999999</v>
      </c>
      <c r="ED116" s="96">
        <v>209.7</v>
      </c>
      <c r="EF116" s="27" t="s">
        <v>127</v>
      </c>
      <c r="EG116" s="96">
        <v>7.5512732513533845</v>
      </c>
      <c r="EH116" s="96">
        <v>3.2787041567343591</v>
      </c>
      <c r="EI116" s="96">
        <v>12.779911949685536</v>
      </c>
      <c r="EJ116" s="96">
        <v>1.288535325019897</v>
      </c>
      <c r="EK116" s="95">
        <v>2.4411998938260737</v>
      </c>
    </row>
    <row r="117" spans="130:141" x14ac:dyDescent="0.3">
      <c r="DZ117" s="27" t="s">
        <v>128</v>
      </c>
      <c r="EA117" s="96"/>
      <c r="EB117" s="96"/>
      <c r="EC117" s="96"/>
      <c r="ED117" s="96">
        <v>561.59997558999999</v>
      </c>
      <c r="EF117" s="27" t="s">
        <v>128</v>
      </c>
      <c r="EG117" s="96"/>
      <c r="EH117" s="96"/>
      <c r="EI117" s="96"/>
      <c r="EJ117" s="96">
        <v>0.30221547148898353</v>
      </c>
      <c r="EK117" s="95">
        <v>0.29404639815845574</v>
      </c>
    </row>
    <row r="118" spans="130:141" x14ac:dyDescent="0.3">
      <c r="DZ118" s="27" t="s">
        <v>129</v>
      </c>
      <c r="EA118" s="96"/>
      <c r="EB118" s="96">
        <v>70.739996750000003</v>
      </c>
      <c r="EC118" s="96"/>
      <c r="ED118" s="96">
        <v>6.2099999199999996</v>
      </c>
      <c r="EF118" s="27" t="s">
        <v>129</v>
      </c>
      <c r="EG118" s="96" t="s">
        <v>349</v>
      </c>
      <c r="EH118" s="96">
        <v>3.6275191308653847</v>
      </c>
      <c r="EI118" s="96" t="s">
        <v>349</v>
      </c>
      <c r="EJ118" s="96">
        <v>0.46649252811819591</v>
      </c>
      <c r="EK118" s="95">
        <v>0.70300099335971222</v>
      </c>
    </row>
    <row r="119" spans="130:141" x14ac:dyDescent="0.3">
      <c r="DZ119" s="26" t="s">
        <v>13</v>
      </c>
      <c r="EA119" s="97">
        <v>61.758000000000003</v>
      </c>
      <c r="EB119" s="97">
        <v>132.048</v>
      </c>
      <c r="EC119" s="97">
        <v>155.01599999999999</v>
      </c>
      <c r="ED119" s="97">
        <v>561.59997558999999</v>
      </c>
      <c r="EF119" s="26" t="s">
        <v>5</v>
      </c>
      <c r="EG119" s="97">
        <v>6.4064873001041667</v>
      </c>
      <c r="EH119" s="97">
        <v>2.1247905656711996</v>
      </c>
      <c r="EI119" s="97">
        <v>6.8034274028629858</v>
      </c>
      <c r="EJ119" s="97">
        <v>0.49911407015875187</v>
      </c>
      <c r="EK119" s="97">
        <v>1.082446853130508</v>
      </c>
    </row>
    <row r="120" spans="130:141" x14ac:dyDescent="0.3">
      <c r="EF120" s="21"/>
      <c r="EG120" s="21"/>
      <c r="EH120" s="21"/>
      <c r="EI120" s="21"/>
      <c r="EJ120" s="21"/>
      <c r="EK120" s="21"/>
    </row>
    <row r="121" spans="130:141" x14ac:dyDescent="0.3">
      <c r="DZ121" s="29" t="s">
        <v>342</v>
      </c>
      <c r="EA121" s="29"/>
      <c r="EB121" s="29"/>
      <c r="EC121" s="29"/>
      <c r="ED121" s="29"/>
      <c r="EF121" s="29" t="s">
        <v>351</v>
      </c>
      <c r="EG121" s="29"/>
      <c r="EH121" s="29"/>
      <c r="EI121" s="29"/>
      <c r="EJ121" s="29"/>
      <c r="EK121" s="29"/>
    </row>
    <row r="122" spans="130:141" x14ac:dyDescent="0.3">
      <c r="DZ122" s="98"/>
      <c r="EA122" s="141">
        <v>2016</v>
      </c>
      <c r="EB122" s="141"/>
      <c r="EC122" s="141"/>
      <c r="ED122" s="141"/>
      <c r="EF122" s="29"/>
      <c r="EG122" s="141">
        <v>2016</v>
      </c>
      <c r="EH122" s="141"/>
      <c r="EI122" s="141"/>
      <c r="EJ122" s="141"/>
      <c r="EK122" s="29"/>
    </row>
    <row r="123" spans="130:141" x14ac:dyDescent="0.3">
      <c r="DZ123" s="34" t="s">
        <v>125</v>
      </c>
      <c r="EA123" s="3" t="s">
        <v>265</v>
      </c>
      <c r="EB123" s="3" t="s">
        <v>266</v>
      </c>
      <c r="EC123" s="3" t="s">
        <v>267</v>
      </c>
      <c r="ED123" s="3" t="s">
        <v>268</v>
      </c>
      <c r="EF123" s="34" t="s">
        <v>125</v>
      </c>
      <c r="EG123" s="3" t="s">
        <v>265</v>
      </c>
      <c r="EH123" s="3" t="s">
        <v>266</v>
      </c>
      <c r="EI123" s="3" t="s">
        <v>267</v>
      </c>
      <c r="EJ123" s="3" t="s">
        <v>268</v>
      </c>
      <c r="EK123" s="34" t="s">
        <v>348</v>
      </c>
    </row>
    <row r="124" spans="130:141" x14ac:dyDescent="0.3">
      <c r="DZ124" s="27" t="s">
        <v>126</v>
      </c>
      <c r="EA124" s="33">
        <v>26681.49</v>
      </c>
      <c r="EB124" s="33">
        <v>123330</v>
      </c>
      <c r="EC124" s="33">
        <v>59464.800000000003</v>
      </c>
      <c r="ED124" s="33">
        <v>3028.5</v>
      </c>
      <c r="EF124" s="27" t="s">
        <v>126</v>
      </c>
      <c r="EG124" s="33">
        <v>372.92081333333329</v>
      </c>
      <c r="EH124" s="33">
        <v>93.038939658594643</v>
      </c>
      <c r="EI124" s="33">
        <v>1561.0993543046359</v>
      </c>
      <c r="EJ124" s="33">
        <v>107.011400067674</v>
      </c>
      <c r="EK124" s="31">
        <v>135.47529799386999</v>
      </c>
    </row>
    <row r="125" spans="130:141" x14ac:dyDescent="0.3">
      <c r="DZ125" s="27" t="s">
        <v>127</v>
      </c>
      <c r="EA125" s="33"/>
      <c r="EB125" s="33">
        <v>20648.7</v>
      </c>
      <c r="EC125" s="33"/>
      <c r="ED125" s="33">
        <v>3404.7809999999999</v>
      </c>
      <c r="EF125" s="27" t="s">
        <v>127</v>
      </c>
      <c r="EG125" s="33">
        <v>-0.21857142857142858</v>
      </c>
      <c r="EH125" s="33">
        <v>34.46662222958976</v>
      </c>
      <c r="EI125" s="33">
        <v>-6.6618113207547172</v>
      </c>
      <c r="EJ125" s="33">
        <v>78.941265012661262</v>
      </c>
      <c r="EK125" s="31">
        <v>58.635973010923749</v>
      </c>
    </row>
    <row r="126" spans="130:141" x14ac:dyDescent="0.3">
      <c r="DZ126" s="27" t="s">
        <v>128</v>
      </c>
      <c r="EA126" s="33">
        <v>8909.9997639699995</v>
      </c>
      <c r="EB126" s="33">
        <v>25143.299333899999</v>
      </c>
      <c r="EC126" s="33">
        <v>27269.099277599998</v>
      </c>
      <c r="ED126" s="33">
        <v>8725.9497688400006</v>
      </c>
      <c r="EF126" s="27" t="s">
        <v>128</v>
      </c>
      <c r="EG126" s="33">
        <v>3980.3398945599997</v>
      </c>
      <c r="EH126" s="33">
        <v>2512.2638956335859</v>
      </c>
      <c r="EI126" s="33">
        <v>11590.521121526786</v>
      </c>
      <c r="EJ126" s="33">
        <v>93.802431281988461</v>
      </c>
      <c r="EK126" s="31">
        <v>193.99940326374821</v>
      </c>
    </row>
    <row r="127" spans="130:141" x14ac:dyDescent="0.3">
      <c r="DZ127" s="27" t="s">
        <v>129</v>
      </c>
      <c r="EA127" s="33"/>
      <c r="EB127" s="33">
        <v>13132.7996521</v>
      </c>
      <c r="EC127" s="33"/>
      <c r="ED127" s="33">
        <v>4686.2998758599997</v>
      </c>
      <c r="EF127" s="27" t="s">
        <v>129</v>
      </c>
      <c r="EG127" s="33" t="s">
        <v>349</v>
      </c>
      <c r="EH127" s="33">
        <v>475.00336949634618</v>
      </c>
      <c r="EI127" s="33" t="s">
        <v>349</v>
      </c>
      <c r="EJ127" s="33">
        <v>74.754576931477402</v>
      </c>
      <c r="EK127" s="31">
        <v>104.70124918093521</v>
      </c>
    </row>
    <row r="128" spans="130:141" x14ac:dyDescent="0.3">
      <c r="DZ128" s="26" t="s">
        <v>13</v>
      </c>
      <c r="EA128" s="30">
        <v>26681.49</v>
      </c>
      <c r="EB128" s="30">
        <v>123330</v>
      </c>
      <c r="EC128" s="30">
        <v>59464.800000000003</v>
      </c>
      <c r="ED128" s="30">
        <v>8725.9497688400006</v>
      </c>
      <c r="EF128" s="26" t="s">
        <v>5</v>
      </c>
      <c r="EG128" s="30">
        <v>263.23177594722222</v>
      </c>
      <c r="EH128" s="30">
        <v>133.12405826865105</v>
      </c>
      <c r="EI128" s="30">
        <v>1625.6183402919223</v>
      </c>
      <c r="EJ128" s="30">
        <v>95.526731305072914</v>
      </c>
      <c r="EK128" s="30">
        <v>132.0875520398576</v>
      </c>
    </row>
  </sheetData>
  <mergeCells count="137">
    <mergeCell ref="EA104:ED104"/>
    <mergeCell ref="EG104:EJ104"/>
    <mergeCell ref="EA113:ED113"/>
    <mergeCell ref="EG113:EJ113"/>
    <mergeCell ref="EA122:ED122"/>
    <mergeCell ref="EG122:EJ122"/>
    <mergeCell ref="EA86:EG86"/>
    <mergeCell ref="EH86:EO86"/>
    <mergeCell ref="EP86:EW86"/>
    <mergeCell ref="EX86:FB86"/>
    <mergeCell ref="EA95:EG95"/>
    <mergeCell ref="EH95:EO95"/>
    <mergeCell ref="EP95:EW95"/>
    <mergeCell ref="EX95:FB95"/>
    <mergeCell ref="EA77:EG77"/>
    <mergeCell ref="EH77:EO77"/>
    <mergeCell ref="EP77:EW77"/>
    <mergeCell ref="EX77:FB77"/>
    <mergeCell ref="BO79:BU79"/>
    <mergeCell ref="BV79:CC79"/>
    <mergeCell ref="CD79:CK79"/>
    <mergeCell ref="CL79:CP79"/>
    <mergeCell ref="BO61:BU61"/>
    <mergeCell ref="BV61:CC61"/>
    <mergeCell ref="CD61:CK61"/>
    <mergeCell ref="CL61:CP61"/>
    <mergeCell ref="BO70:BU70"/>
    <mergeCell ref="BV70:CC70"/>
    <mergeCell ref="CD70:CK70"/>
    <mergeCell ref="CL70:CP70"/>
    <mergeCell ref="DR50:DV50"/>
    <mergeCell ref="C52:I52"/>
    <mergeCell ref="J52:Q52"/>
    <mergeCell ref="R52:Y52"/>
    <mergeCell ref="Z52:AD52"/>
    <mergeCell ref="AI52:AO52"/>
    <mergeCell ref="AP52:AW52"/>
    <mergeCell ref="AX52:BE52"/>
    <mergeCell ref="BF52:BJ52"/>
    <mergeCell ref="BO50:BU50"/>
    <mergeCell ref="BV50:CC50"/>
    <mergeCell ref="CD50:CK50"/>
    <mergeCell ref="CL50:CP50"/>
    <mergeCell ref="CU50:DA50"/>
    <mergeCell ref="DB50:DI50"/>
    <mergeCell ref="C43:I43"/>
    <mergeCell ref="J43:Q43"/>
    <mergeCell ref="R43:Y43"/>
    <mergeCell ref="Z43:AD43"/>
    <mergeCell ref="AI43:AO43"/>
    <mergeCell ref="AP43:AW43"/>
    <mergeCell ref="AX43:BE43"/>
    <mergeCell ref="BF43:BJ43"/>
    <mergeCell ref="DJ50:DQ50"/>
    <mergeCell ref="CU32:DA32"/>
    <mergeCell ref="DB32:DI32"/>
    <mergeCell ref="DJ32:DQ32"/>
    <mergeCell ref="DR32:DV32"/>
    <mergeCell ref="BO41:BU41"/>
    <mergeCell ref="BV41:CC41"/>
    <mergeCell ref="CD41:CK41"/>
    <mergeCell ref="CL41:CP41"/>
    <mergeCell ref="CU41:DA41"/>
    <mergeCell ref="DB41:DI41"/>
    <mergeCell ref="DJ41:DQ41"/>
    <mergeCell ref="DR41:DV41"/>
    <mergeCell ref="BO32:BU32"/>
    <mergeCell ref="BV32:CC32"/>
    <mergeCell ref="CD32:CK32"/>
    <mergeCell ref="CL32:CP32"/>
    <mergeCell ref="C32:I32"/>
    <mergeCell ref="J32:Q32"/>
    <mergeCell ref="R32:Y32"/>
    <mergeCell ref="Z32:AD32"/>
    <mergeCell ref="AI32:AO32"/>
    <mergeCell ref="AP32:AW32"/>
    <mergeCell ref="C23:I23"/>
    <mergeCell ref="J23:Q23"/>
    <mergeCell ref="R23:Y23"/>
    <mergeCell ref="Z23:AD23"/>
    <mergeCell ref="AI23:AO23"/>
    <mergeCell ref="AP23:AW23"/>
    <mergeCell ref="AX23:BE23"/>
    <mergeCell ref="BF23:BJ23"/>
    <mergeCell ref="AX32:BE32"/>
    <mergeCell ref="BF32:BJ32"/>
    <mergeCell ref="FF16:FG16"/>
    <mergeCell ref="FF17:FG17"/>
    <mergeCell ref="BO21:BU21"/>
    <mergeCell ref="BV21:CC21"/>
    <mergeCell ref="CD21:CK21"/>
    <mergeCell ref="CL21:CP21"/>
    <mergeCell ref="CU21:DA21"/>
    <mergeCell ref="DB21:DI21"/>
    <mergeCell ref="DJ21:DQ21"/>
    <mergeCell ref="DR21:DV21"/>
    <mergeCell ref="FF13:FG13"/>
    <mergeCell ref="FF14:FG14"/>
    <mergeCell ref="AX12:BE12"/>
    <mergeCell ref="BF12:BJ12"/>
    <mergeCell ref="BO12:BU12"/>
    <mergeCell ref="BV12:CC12"/>
    <mergeCell ref="CD12:CK12"/>
    <mergeCell ref="CL12:CP12"/>
    <mergeCell ref="FF15:FG15"/>
    <mergeCell ref="FF5:FG5"/>
    <mergeCell ref="FF6:FG6"/>
    <mergeCell ref="FF7:FG7"/>
    <mergeCell ref="FF8:FG8"/>
    <mergeCell ref="C12:I12"/>
    <mergeCell ref="J12:Q12"/>
    <mergeCell ref="R12:Y12"/>
    <mergeCell ref="Z12:AD12"/>
    <mergeCell ref="AI12:AO12"/>
    <mergeCell ref="AP12:AW12"/>
    <mergeCell ref="CU12:DA12"/>
    <mergeCell ref="DB12:DI12"/>
    <mergeCell ref="DJ12:DQ12"/>
    <mergeCell ref="DR12:DV12"/>
    <mergeCell ref="DR3:DV3"/>
    <mergeCell ref="FF4:FG4"/>
    <mergeCell ref="FH4:FJ4"/>
    <mergeCell ref="AX3:BE3"/>
    <mergeCell ref="BF3:BJ3"/>
    <mergeCell ref="BO3:BU3"/>
    <mergeCell ref="BV3:CC3"/>
    <mergeCell ref="CD3:CK3"/>
    <mergeCell ref="CL3:CP3"/>
    <mergeCell ref="C3:I3"/>
    <mergeCell ref="J3:Q3"/>
    <mergeCell ref="R3:Y3"/>
    <mergeCell ref="Z3:AD3"/>
    <mergeCell ref="AI3:AO3"/>
    <mergeCell ref="AP3:AW3"/>
    <mergeCell ref="CU3:DA3"/>
    <mergeCell ref="DB3:DI3"/>
    <mergeCell ref="DJ3:DQ3"/>
  </mergeCell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J225"/>
  <sheetViews>
    <sheetView tabSelected="1" workbookViewId="0">
      <selection activeCell="AT120" sqref="AT120"/>
    </sheetView>
  </sheetViews>
  <sheetFormatPr defaultRowHeight="14.4" x14ac:dyDescent="0.3"/>
  <cols>
    <col min="1" max="1" width="8.88671875" style="25"/>
    <col min="2" max="2" width="11.44140625" style="25" customWidth="1"/>
    <col min="3" max="3" width="8.77734375" style="40" customWidth="1"/>
    <col min="4" max="6" width="11.77734375" style="25" customWidth="1"/>
    <col min="7" max="7" width="8.77734375" style="40" customWidth="1"/>
    <col min="8" max="10" width="11.77734375" style="25" customWidth="1"/>
    <col min="11" max="11" width="8.77734375" style="40" customWidth="1"/>
    <col min="12" max="14" width="11.77734375" style="25" customWidth="1"/>
    <col min="15" max="15" width="8.77734375" style="40" customWidth="1"/>
    <col min="16" max="18" width="11.77734375" style="25" customWidth="1"/>
    <col min="19" max="19" width="8.77734375" style="40" customWidth="1"/>
    <col min="20" max="22" width="11.77734375" style="25" customWidth="1"/>
    <col min="23" max="23" width="8.88671875" style="25"/>
    <col min="24" max="24" width="9.77734375" style="25" customWidth="1"/>
    <col min="25" max="25" width="9.77734375" style="40" customWidth="1"/>
    <col min="26" max="26" width="9.77734375" style="25" customWidth="1"/>
    <col min="27" max="27" width="11.77734375" style="25" customWidth="1"/>
    <col min="28" max="28" width="9.77734375" style="25" customWidth="1"/>
    <col min="29" max="29" width="9.77734375" style="40" customWidth="1"/>
    <col min="30" max="30" width="9.77734375" style="25" customWidth="1"/>
    <col min="31" max="31" width="11.77734375" style="25" customWidth="1"/>
    <col min="32" max="32" width="9.77734375" style="25" customWidth="1"/>
    <col min="33" max="33" width="9.77734375" style="40" customWidth="1"/>
    <col min="34" max="34" width="9.77734375" style="25" customWidth="1"/>
    <col min="35" max="35" width="11.77734375" style="25" customWidth="1"/>
    <col min="36" max="36" width="9.77734375" style="25" customWidth="1"/>
    <col min="37" max="37" width="9.77734375" style="40" customWidth="1"/>
    <col min="38" max="38" width="9.77734375" style="25" customWidth="1"/>
    <col min="39" max="39" width="11.77734375" style="25" customWidth="1"/>
    <col min="40" max="40" width="9.77734375" style="25" customWidth="1"/>
    <col min="41" max="41" width="9.77734375" style="40" customWidth="1"/>
    <col min="42" max="42" width="9.77734375" style="25" customWidth="1"/>
    <col min="43" max="43" width="11.77734375" style="25" customWidth="1"/>
    <col min="44" max="44" width="9.77734375" style="25" customWidth="1"/>
    <col min="45" max="45" width="8.88671875" style="25"/>
    <col min="46" max="46" width="11.44140625" style="25" customWidth="1"/>
    <col min="47" max="47" width="8.77734375" style="25" customWidth="1"/>
    <col min="48" max="50" width="11.77734375" style="25" customWidth="1"/>
    <col min="51" max="51" width="8.77734375" style="25" customWidth="1"/>
    <col min="52" max="54" width="11.77734375" style="25" customWidth="1"/>
    <col min="55" max="55" width="8.77734375" style="25" customWidth="1"/>
    <col min="56" max="58" width="11.77734375" style="25" customWidth="1"/>
    <col min="59" max="59" width="8.77734375" style="25" customWidth="1"/>
    <col min="60" max="62" width="11.77734375" style="25" customWidth="1"/>
    <col min="63" max="63" width="8.77734375" style="25" customWidth="1"/>
    <col min="64" max="66" width="11.77734375" style="25" customWidth="1"/>
    <col min="67" max="67" width="8.88671875" style="25"/>
    <col min="68" max="70" width="9.77734375" style="25" customWidth="1"/>
    <col min="71" max="71" width="11.77734375" style="25" customWidth="1"/>
    <col min="72" max="74" width="9.77734375" style="25" customWidth="1"/>
    <col min="75" max="75" width="11.77734375" style="25" customWidth="1"/>
    <col min="76" max="78" width="9.77734375" style="25" customWidth="1"/>
    <col min="79" max="79" width="11.77734375" style="25" customWidth="1"/>
    <col min="80" max="82" width="9.77734375" style="25" customWidth="1"/>
    <col min="83" max="83" width="11.77734375" style="25" customWidth="1"/>
    <col min="84" max="86" width="9.77734375" style="25" customWidth="1"/>
    <col min="87" max="87" width="11.77734375" style="25" customWidth="1"/>
    <col min="88" max="88" width="9.77734375" style="25" customWidth="1"/>
    <col min="89" max="16384" width="8.88671875" style="25"/>
  </cols>
  <sheetData>
    <row r="1" spans="2:68" x14ac:dyDescent="0.3">
      <c r="B1" s="157" t="s">
        <v>352</v>
      </c>
      <c r="X1" s="157" t="s">
        <v>353</v>
      </c>
      <c r="AT1" s="157" t="s">
        <v>354</v>
      </c>
      <c r="BP1" s="157" t="s">
        <v>355</v>
      </c>
    </row>
    <row r="2" spans="2:68" x14ac:dyDescent="0.3">
      <c r="B2" s="141" t="s">
        <v>356</v>
      </c>
      <c r="C2" s="141"/>
      <c r="D2" s="141"/>
      <c r="E2" s="29"/>
      <c r="F2" s="29"/>
      <c r="G2" s="158"/>
      <c r="H2" s="29"/>
      <c r="I2" s="29"/>
      <c r="J2" s="29"/>
      <c r="K2" s="158"/>
      <c r="L2" s="29"/>
      <c r="M2" s="29"/>
      <c r="N2" s="29"/>
      <c r="O2" s="158"/>
      <c r="P2" s="29"/>
      <c r="Q2" s="29"/>
      <c r="R2" s="29"/>
      <c r="S2" s="158"/>
      <c r="T2" s="29"/>
      <c r="U2" s="29"/>
      <c r="V2" s="29"/>
      <c r="Y2" s="25"/>
      <c r="AC2" s="25"/>
      <c r="AG2" s="25"/>
      <c r="AK2" s="25"/>
      <c r="AO2" s="25"/>
      <c r="AT2" s="25" t="s">
        <v>357</v>
      </c>
      <c r="BP2" s="25" t="s">
        <v>357</v>
      </c>
    </row>
    <row r="3" spans="2:68" ht="15" thickBot="1" x14ac:dyDescent="0.35">
      <c r="B3" s="29"/>
      <c r="C3" s="159" t="s">
        <v>322</v>
      </c>
      <c r="D3" s="159"/>
      <c r="E3" s="159"/>
      <c r="F3" s="159"/>
      <c r="G3" s="159" t="s">
        <v>2</v>
      </c>
      <c r="H3" s="159"/>
      <c r="I3" s="159"/>
      <c r="J3" s="159"/>
      <c r="K3" s="159" t="s">
        <v>3</v>
      </c>
      <c r="L3" s="159"/>
      <c r="M3" s="159"/>
      <c r="N3" s="159"/>
      <c r="O3" s="159" t="s">
        <v>4</v>
      </c>
      <c r="P3" s="159"/>
      <c r="Q3" s="159"/>
      <c r="R3" s="159"/>
      <c r="S3" s="159" t="s">
        <v>13</v>
      </c>
      <c r="T3" s="159"/>
      <c r="U3" s="159"/>
      <c r="V3" s="159"/>
      <c r="Y3" s="25"/>
      <c r="AC3" s="25"/>
      <c r="AG3" s="25"/>
      <c r="AK3" s="25"/>
      <c r="AO3" s="25"/>
    </row>
    <row r="4" spans="2:68" s="163" customFormat="1" ht="28.8" customHeight="1" x14ac:dyDescent="0.3">
      <c r="B4" s="34" t="s">
        <v>125</v>
      </c>
      <c r="C4" s="160" t="s">
        <v>358</v>
      </c>
      <c r="D4" s="161" t="s">
        <v>359</v>
      </c>
      <c r="E4" s="161" t="s">
        <v>360</v>
      </c>
      <c r="F4" s="162" t="s">
        <v>361</v>
      </c>
      <c r="G4" s="160" t="s">
        <v>358</v>
      </c>
      <c r="H4" s="161" t="s">
        <v>359</v>
      </c>
      <c r="I4" s="161" t="s">
        <v>360</v>
      </c>
      <c r="J4" s="162" t="s">
        <v>361</v>
      </c>
      <c r="K4" s="160" t="s">
        <v>358</v>
      </c>
      <c r="L4" s="161" t="s">
        <v>359</v>
      </c>
      <c r="M4" s="161" t="s">
        <v>360</v>
      </c>
      <c r="N4" s="162" t="s">
        <v>361</v>
      </c>
      <c r="O4" s="160" t="s">
        <v>358</v>
      </c>
      <c r="P4" s="161" t="s">
        <v>359</v>
      </c>
      <c r="Q4" s="161" t="s">
        <v>360</v>
      </c>
      <c r="R4" s="162" t="s">
        <v>361</v>
      </c>
      <c r="S4" s="160" t="s">
        <v>358</v>
      </c>
      <c r="T4" s="161" t="s">
        <v>359</v>
      </c>
      <c r="U4" s="161" t="s">
        <v>360</v>
      </c>
      <c r="V4" s="162" t="s">
        <v>361</v>
      </c>
    </row>
    <row r="5" spans="2:68" x14ac:dyDescent="0.3">
      <c r="B5" s="27" t="s">
        <v>126</v>
      </c>
      <c r="C5" s="164">
        <v>174</v>
      </c>
      <c r="D5" s="165">
        <v>19516628.598999992</v>
      </c>
      <c r="E5" s="165">
        <v>691685.04500000004</v>
      </c>
      <c r="F5" s="166">
        <v>2974229.9497608603</v>
      </c>
      <c r="G5" s="164">
        <v>5153</v>
      </c>
      <c r="H5" s="165">
        <v>113738979.26600008</v>
      </c>
      <c r="I5" s="165">
        <v>1657660.4269999969</v>
      </c>
      <c r="J5" s="166">
        <v>16833557.585453033</v>
      </c>
      <c r="K5" s="164">
        <v>351</v>
      </c>
      <c r="L5" s="165">
        <v>33323124.985000007</v>
      </c>
      <c r="M5" s="165">
        <v>2845165.9150000014</v>
      </c>
      <c r="N5" s="166">
        <v>5199442.4231663821</v>
      </c>
      <c r="O5" s="164">
        <v>8901</v>
      </c>
      <c r="P5" s="165">
        <v>7769518.7640000181</v>
      </c>
      <c r="Q5" s="165">
        <v>1077568.9850000027</v>
      </c>
      <c r="R5" s="166">
        <v>11218883.890503686</v>
      </c>
      <c r="S5" s="164">
        <v>14579</v>
      </c>
      <c r="T5" s="165">
        <v>174348251.61400175</v>
      </c>
      <c r="U5" s="165">
        <v>6272080.3719999893</v>
      </c>
      <c r="V5" s="166">
        <v>36226113.848884106</v>
      </c>
      <c r="Y5" s="25"/>
      <c r="AC5" s="25"/>
      <c r="AG5" s="25"/>
      <c r="AK5" s="25"/>
      <c r="AO5" s="25"/>
    </row>
    <row r="6" spans="2:68" x14ac:dyDescent="0.3">
      <c r="B6" s="27" t="s">
        <v>127</v>
      </c>
      <c r="C6" s="167">
        <v>145</v>
      </c>
      <c r="D6" s="168">
        <v>12792663.539999995</v>
      </c>
      <c r="E6" s="168">
        <v>18594.54</v>
      </c>
      <c r="F6" s="169">
        <v>1295350.1207938329</v>
      </c>
      <c r="G6" s="167">
        <v>2541</v>
      </c>
      <c r="H6" s="168">
        <v>129922451.00199886</v>
      </c>
      <c r="I6" s="168">
        <v>402150.90544000024</v>
      </c>
      <c r="J6" s="169">
        <v>16853014.783754237</v>
      </c>
      <c r="K6" s="167">
        <v>233</v>
      </c>
      <c r="L6" s="168">
        <v>94583897.778000057</v>
      </c>
      <c r="M6" s="168">
        <v>-5266.8180000000002</v>
      </c>
      <c r="N6" s="169">
        <v>8934883.9596274346</v>
      </c>
      <c r="O6" s="167">
        <v>3796</v>
      </c>
      <c r="P6" s="168">
        <v>5136507.2070000069</v>
      </c>
      <c r="Q6" s="168">
        <v>369034.60083272052</v>
      </c>
      <c r="R6" s="169">
        <v>8477864.6580958609</v>
      </c>
      <c r="S6" s="167">
        <v>6715</v>
      </c>
      <c r="T6" s="168">
        <v>242435519.52699837</v>
      </c>
      <c r="U6" s="168">
        <v>784513.22827272071</v>
      </c>
      <c r="V6" s="169">
        <v>35561113.522271663</v>
      </c>
      <c r="Y6" s="25"/>
      <c r="AC6" s="25"/>
      <c r="AG6" s="25"/>
      <c r="AK6" s="25"/>
      <c r="AO6" s="25"/>
    </row>
    <row r="7" spans="2:68" x14ac:dyDescent="0.3">
      <c r="B7" s="27" t="s">
        <v>128</v>
      </c>
      <c r="C7" s="167">
        <v>9</v>
      </c>
      <c r="D7" s="168"/>
      <c r="E7" s="168">
        <v>1466766.8611428002</v>
      </c>
      <c r="F7" s="169">
        <v>1022113</v>
      </c>
      <c r="G7" s="167">
        <v>180</v>
      </c>
      <c r="H7" s="168"/>
      <c r="I7" s="168">
        <v>1121516.7438605095</v>
      </c>
      <c r="J7" s="169">
        <v>1145729.7204</v>
      </c>
      <c r="K7" s="167">
        <v>43</v>
      </c>
      <c r="L7" s="168"/>
      <c r="M7" s="168">
        <v>2479801.4343073494</v>
      </c>
      <c r="N7" s="169">
        <v>2441216.0389999999</v>
      </c>
      <c r="O7" s="167">
        <v>7342</v>
      </c>
      <c r="P7" s="168">
        <v>5705755.7456361325</v>
      </c>
      <c r="Q7" s="168">
        <v>1044694.3910164078</v>
      </c>
      <c r="R7" s="169">
        <v>9925745.8187000211</v>
      </c>
      <c r="S7" s="167">
        <v>7574</v>
      </c>
      <c r="T7" s="168">
        <v>5705755.7456361325</v>
      </c>
      <c r="U7" s="168">
        <v>6112779.4303269815</v>
      </c>
      <c r="V7" s="169">
        <v>14534804.578100029</v>
      </c>
      <c r="Y7" s="25"/>
      <c r="AC7" s="25"/>
      <c r="AG7" s="25"/>
      <c r="AK7" s="25"/>
      <c r="AO7" s="25"/>
    </row>
    <row r="8" spans="2:68" x14ac:dyDescent="0.3">
      <c r="B8" s="27" t="s">
        <v>129</v>
      </c>
      <c r="C8" s="167"/>
      <c r="D8" s="168"/>
      <c r="E8" s="168"/>
      <c r="F8" s="169"/>
      <c r="G8" s="167">
        <v>135</v>
      </c>
      <c r="H8" s="168">
        <v>22611151.837343644</v>
      </c>
      <c r="I8" s="168">
        <v>841354.42944842007</v>
      </c>
      <c r="J8" s="169">
        <v>3887623.1449999996</v>
      </c>
      <c r="K8" s="167">
        <v>1</v>
      </c>
      <c r="L8" s="168">
        <v>538810.185726</v>
      </c>
      <c r="M8" s="168"/>
      <c r="N8" s="169">
        <v>100046.7</v>
      </c>
      <c r="O8" s="167">
        <v>1293</v>
      </c>
      <c r="P8" s="168">
        <v>2167815.4659471391</v>
      </c>
      <c r="Q8" s="168">
        <v>100209.0098676901</v>
      </c>
      <c r="R8" s="169">
        <v>3128445</v>
      </c>
      <c r="S8" s="167">
        <v>1429</v>
      </c>
      <c r="T8" s="168">
        <v>25317777.48901679</v>
      </c>
      <c r="U8" s="168">
        <v>941563.43931610964</v>
      </c>
      <c r="V8" s="169">
        <v>7116114.8449999997</v>
      </c>
      <c r="Y8" s="25"/>
      <c r="AC8" s="25"/>
      <c r="AG8" s="25"/>
      <c r="AK8" s="25"/>
      <c r="AO8" s="25"/>
    </row>
    <row r="9" spans="2:68" x14ac:dyDescent="0.3">
      <c r="B9" s="26" t="s">
        <v>5</v>
      </c>
      <c r="C9" s="170">
        <v>328</v>
      </c>
      <c r="D9" s="171">
        <v>32309292.139000006</v>
      </c>
      <c r="E9" s="171">
        <v>2177046.4461428002</v>
      </c>
      <c r="F9" s="172">
        <v>5291693.0705546942</v>
      </c>
      <c r="G9" s="170">
        <v>8009</v>
      </c>
      <c r="H9" s="171">
        <v>266272582.10534191</v>
      </c>
      <c r="I9" s="171">
        <v>4022682.5057489215</v>
      </c>
      <c r="J9" s="172">
        <v>38719925.23460722</v>
      </c>
      <c r="K9" s="170">
        <v>628</v>
      </c>
      <c r="L9" s="171">
        <v>128445832.94872604</v>
      </c>
      <c r="M9" s="171">
        <v>5319700.5313073508</v>
      </c>
      <c r="N9" s="172">
        <v>16675589.121793808</v>
      </c>
      <c r="O9" s="170">
        <v>21332</v>
      </c>
      <c r="P9" s="171">
        <v>20779597.182583477</v>
      </c>
      <c r="Q9" s="171">
        <v>2591506.9867168441</v>
      </c>
      <c r="R9" s="172">
        <v>32750939.367299676</v>
      </c>
      <c r="S9" s="170">
        <v>30297</v>
      </c>
      <c r="T9" s="171">
        <v>447807304.37565303</v>
      </c>
      <c r="U9" s="171">
        <v>14110936.4699158</v>
      </c>
      <c r="V9" s="172">
        <v>93438146.794255793</v>
      </c>
      <c r="Y9" s="25"/>
      <c r="AC9" s="25"/>
      <c r="AG9" s="25"/>
      <c r="AK9" s="25"/>
      <c r="AO9" s="25"/>
    </row>
    <row r="11" spans="2:68" x14ac:dyDescent="0.3">
      <c r="B11" s="141" t="s">
        <v>362</v>
      </c>
      <c r="C11" s="141"/>
      <c r="D11" s="141"/>
      <c r="E11" s="29"/>
      <c r="F11" s="29"/>
      <c r="G11" s="158"/>
      <c r="H11" s="29"/>
      <c r="I11" s="29"/>
      <c r="J11" s="29"/>
      <c r="K11" s="158"/>
      <c r="L11" s="29"/>
      <c r="M11" s="29"/>
      <c r="N11" s="29"/>
      <c r="O11" s="158"/>
      <c r="P11" s="29"/>
      <c r="Q11" s="29"/>
      <c r="R11" s="29"/>
      <c r="S11" s="158"/>
      <c r="T11" s="29"/>
      <c r="U11" s="29"/>
      <c r="V11" s="29"/>
      <c r="X11" s="141" t="s">
        <v>362</v>
      </c>
      <c r="Y11" s="141"/>
      <c r="Z11" s="141"/>
      <c r="AA11" s="29"/>
      <c r="AB11" s="29"/>
      <c r="AC11" s="158"/>
      <c r="AD11" s="29"/>
      <c r="AE11" s="29"/>
      <c r="AF11" s="29"/>
      <c r="AG11" s="158"/>
      <c r="AH11" s="29"/>
      <c r="AI11" s="29"/>
      <c r="AJ11" s="29"/>
      <c r="AK11" s="158"/>
      <c r="AL11" s="29"/>
      <c r="AM11" s="29"/>
      <c r="AN11" s="29"/>
      <c r="AO11" s="158"/>
      <c r="AP11" s="29"/>
      <c r="AQ11" s="29"/>
      <c r="AR11" s="29"/>
    </row>
    <row r="12" spans="2:68" ht="15" thickBot="1" x14ac:dyDescent="0.35">
      <c r="B12" s="29"/>
      <c r="C12" s="159" t="s">
        <v>322</v>
      </c>
      <c r="D12" s="159"/>
      <c r="E12" s="159"/>
      <c r="F12" s="159"/>
      <c r="G12" s="159" t="s">
        <v>2</v>
      </c>
      <c r="H12" s="159"/>
      <c r="I12" s="159"/>
      <c r="J12" s="159"/>
      <c r="K12" s="159" t="s">
        <v>3</v>
      </c>
      <c r="L12" s="159"/>
      <c r="M12" s="159"/>
      <c r="N12" s="159"/>
      <c r="O12" s="159" t="s">
        <v>4</v>
      </c>
      <c r="P12" s="159"/>
      <c r="Q12" s="159"/>
      <c r="R12" s="159"/>
      <c r="S12" s="159" t="s">
        <v>13</v>
      </c>
      <c r="T12" s="159"/>
      <c r="U12" s="159"/>
      <c r="V12" s="159"/>
      <c r="X12" s="29"/>
      <c r="Y12" s="159" t="s">
        <v>322</v>
      </c>
      <c r="Z12" s="159"/>
      <c r="AA12" s="159"/>
      <c r="AB12" s="159"/>
      <c r="AC12" s="159" t="s">
        <v>2</v>
      </c>
      <c r="AD12" s="159"/>
      <c r="AE12" s="159"/>
      <c r="AF12" s="159"/>
      <c r="AG12" s="159" t="s">
        <v>3</v>
      </c>
      <c r="AH12" s="159"/>
      <c r="AI12" s="159"/>
      <c r="AJ12" s="159"/>
      <c r="AK12" s="159" t="s">
        <v>4</v>
      </c>
      <c r="AL12" s="159"/>
      <c r="AM12" s="159"/>
      <c r="AN12" s="159"/>
      <c r="AO12" s="159" t="s">
        <v>13</v>
      </c>
      <c r="AP12" s="159"/>
      <c r="AQ12" s="159"/>
      <c r="AR12" s="159"/>
    </row>
    <row r="13" spans="2:68" s="163" customFormat="1" ht="28.8" customHeight="1" x14ac:dyDescent="0.3">
      <c r="B13" s="34" t="s">
        <v>125</v>
      </c>
      <c r="C13" s="160" t="s">
        <v>358</v>
      </c>
      <c r="D13" s="161" t="s">
        <v>359</v>
      </c>
      <c r="E13" s="161" t="s">
        <v>360</v>
      </c>
      <c r="F13" s="162" t="s">
        <v>361</v>
      </c>
      <c r="G13" s="160" t="s">
        <v>358</v>
      </c>
      <c r="H13" s="161" t="s">
        <v>359</v>
      </c>
      <c r="I13" s="161" t="s">
        <v>360</v>
      </c>
      <c r="J13" s="162" t="s">
        <v>361</v>
      </c>
      <c r="K13" s="160" t="s">
        <v>358</v>
      </c>
      <c r="L13" s="161" t="s">
        <v>359</v>
      </c>
      <c r="M13" s="161" t="s">
        <v>360</v>
      </c>
      <c r="N13" s="162" t="s">
        <v>361</v>
      </c>
      <c r="O13" s="160" t="s">
        <v>358</v>
      </c>
      <c r="P13" s="161" t="s">
        <v>359</v>
      </c>
      <c r="Q13" s="161" t="s">
        <v>360</v>
      </c>
      <c r="R13" s="162" t="s">
        <v>361</v>
      </c>
      <c r="S13" s="160" t="s">
        <v>358</v>
      </c>
      <c r="T13" s="161" t="s">
        <v>359</v>
      </c>
      <c r="U13" s="161" t="s">
        <v>360</v>
      </c>
      <c r="V13" s="162" t="s">
        <v>361</v>
      </c>
      <c r="X13" s="34" t="s">
        <v>125</v>
      </c>
      <c r="Y13" s="160" t="s">
        <v>363</v>
      </c>
      <c r="Z13" s="161" t="s">
        <v>364</v>
      </c>
      <c r="AA13" s="161" t="s">
        <v>365</v>
      </c>
      <c r="AB13" s="162" t="s">
        <v>366</v>
      </c>
      <c r="AC13" s="160" t="s">
        <v>363</v>
      </c>
      <c r="AD13" s="161" t="s">
        <v>364</v>
      </c>
      <c r="AE13" s="161" t="s">
        <v>365</v>
      </c>
      <c r="AF13" s="162" t="s">
        <v>366</v>
      </c>
      <c r="AG13" s="160" t="s">
        <v>363</v>
      </c>
      <c r="AH13" s="161" t="s">
        <v>364</v>
      </c>
      <c r="AI13" s="161" t="s">
        <v>365</v>
      </c>
      <c r="AJ13" s="162" t="s">
        <v>366</v>
      </c>
      <c r="AK13" s="160" t="s">
        <v>363</v>
      </c>
      <c r="AL13" s="161" t="s">
        <v>364</v>
      </c>
      <c r="AM13" s="161" t="s">
        <v>365</v>
      </c>
      <c r="AN13" s="162" t="s">
        <v>366</v>
      </c>
      <c r="AO13" s="160" t="s">
        <v>363</v>
      </c>
      <c r="AP13" s="161" t="s">
        <v>364</v>
      </c>
      <c r="AQ13" s="161" t="s">
        <v>365</v>
      </c>
      <c r="AR13" s="162" t="s">
        <v>366</v>
      </c>
    </row>
    <row r="14" spans="2:68" x14ac:dyDescent="0.3">
      <c r="B14" s="27" t="s">
        <v>126</v>
      </c>
      <c r="C14" s="164">
        <v>42</v>
      </c>
      <c r="D14" s="165">
        <v>59331.301000000007</v>
      </c>
      <c r="E14" s="165">
        <v>551.84299999999996</v>
      </c>
      <c r="F14" s="166">
        <v>6915.9300367906999</v>
      </c>
      <c r="G14" s="164">
        <v>2685</v>
      </c>
      <c r="H14" s="165">
        <v>4381116.4710000018</v>
      </c>
      <c r="I14" s="165">
        <v>-24245.599999999937</v>
      </c>
      <c r="J14" s="166">
        <v>428332.12996595597</v>
      </c>
      <c r="K14" s="164">
        <v>124</v>
      </c>
      <c r="L14" s="165">
        <v>170732.35399999999</v>
      </c>
      <c r="M14" s="165">
        <v>-749.34500000000003</v>
      </c>
      <c r="N14" s="166">
        <v>17886.900061400298</v>
      </c>
      <c r="O14" s="164">
        <v>2198</v>
      </c>
      <c r="P14" s="165">
        <v>751505.56000000029</v>
      </c>
      <c r="Q14" s="165">
        <v>124899.67999999989</v>
      </c>
      <c r="R14" s="166">
        <v>408651.96003353473</v>
      </c>
      <c r="S14" s="164">
        <v>5049</v>
      </c>
      <c r="T14" s="165">
        <v>5362685.6860000072</v>
      </c>
      <c r="U14" s="165">
        <v>100456.57799999985</v>
      </c>
      <c r="V14" s="166">
        <v>861786.92009768041</v>
      </c>
      <c r="X14" s="27" t="s">
        <v>126</v>
      </c>
      <c r="Y14" s="173">
        <f>IF(C$5="","",IF(C$5&lt;&gt;0,C14/C$5,""))</f>
        <v>0.2413793103448276</v>
      </c>
      <c r="Z14" s="174">
        <f t="shared" ref="Z14:AR14" si="0">IF(D$5="","",IF(D$5&lt;&gt;0,D14/D$5,""))</f>
        <v>3.0400384317934947E-3</v>
      </c>
      <c r="AA14" s="174">
        <f t="shared" si="0"/>
        <v>7.9782410215331449E-4</v>
      </c>
      <c r="AB14" s="175">
        <f t="shared" si="0"/>
        <v>2.3252842428497394E-3</v>
      </c>
      <c r="AC14" s="173">
        <f t="shared" si="0"/>
        <v>0.52105569571123622</v>
      </c>
      <c r="AD14" s="174">
        <f t="shared" si="0"/>
        <v>3.851904157460332E-2</v>
      </c>
      <c r="AE14" s="174">
        <f t="shared" si="0"/>
        <v>-1.4626397303746446E-2</v>
      </c>
      <c r="AF14" s="175">
        <f t="shared" si="0"/>
        <v>2.5445134089546555E-2</v>
      </c>
      <c r="AG14" s="173">
        <f t="shared" si="0"/>
        <v>0.35327635327635326</v>
      </c>
      <c r="AH14" s="174">
        <f t="shared" si="0"/>
        <v>5.1235397063406586E-3</v>
      </c>
      <c r="AI14" s="174">
        <f t="shared" si="0"/>
        <v>-2.6337479865387733E-4</v>
      </c>
      <c r="AJ14" s="175">
        <f t="shared" si="0"/>
        <v>3.4401573487388374E-3</v>
      </c>
      <c r="AK14" s="173">
        <f t="shared" si="0"/>
        <v>0.24693854623076059</v>
      </c>
      <c r="AL14" s="174">
        <f t="shared" si="0"/>
        <v>9.672485295770096E-2</v>
      </c>
      <c r="AM14" s="174">
        <f t="shared" si="0"/>
        <v>0.11590875548445706</v>
      </c>
      <c r="AN14" s="175">
        <f t="shared" si="0"/>
        <v>3.642536673184054E-2</v>
      </c>
      <c r="AO14" s="173">
        <f t="shared" si="0"/>
        <v>0.34632004938610328</v>
      </c>
      <c r="AP14" s="174">
        <f t="shared" si="0"/>
        <v>3.0758471257129227E-2</v>
      </c>
      <c r="AQ14" s="174">
        <f t="shared" si="0"/>
        <v>1.6016468546618302E-2</v>
      </c>
      <c r="AR14" s="175">
        <f t="shared" si="0"/>
        <v>2.378910759494084E-2</v>
      </c>
    </row>
    <row r="15" spans="2:68" x14ac:dyDescent="0.3">
      <c r="B15" s="27" t="s">
        <v>127</v>
      </c>
      <c r="C15" s="167">
        <v>9</v>
      </c>
      <c r="D15" s="168">
        <v>28714.590000000004</v>
      </c>
      <c r="E15" s="168">
        <v>0</v>
      </c>
      <c r="F15" s="169">
        <v>2604.9200031760001</v>
      </c>
      <c r="G15" s="167">
        <v>437</v>
      </c>
      <c r="H15" s="168">
        <v>947783.14599999972</v>
      </c>
      <c r="I15" s="168">
        <v>-608.29200000000003</v>
      </c>
      <c r="J15" s="169">
        <v>93253.940214347924</v>
      </c>
      <c r="K15" s="167">
        <v>4</v>
      </c>
      <c r="L15" s="168">
        <v>50448.869999999995</v>
      </c>
      <c r="M15" s="168">
        <v>0</v>
      </c>
      <c r="N15" s="169">
        <v>1458.4001911580001</v>
      </c>
      <c r="O15" s="167">
        <v>505</v>
      </c>
      <c r="P15" s="168">
        <v>170897.50799999977</v>
      </c>
      <c r="Q15" s="168">
        <v>16777.880999999998</v>
      </c>
      <c r="R15" s="169">
        <v>154808.99997028755</v>
      </c>
      <c r="S15" s="167">
        <v>955</v>
      </c>
      <c r="T15" s="168">
        <v>1197844.1140000005</v>
      </c>
      <c r="U15" s="168">
        <v>16169.589000000004</v>
      </c>
      <c r="V15" s="169">
        <v>252126.26037896922</v>
      </c>
      <c r="X15" s="27" t="s">
        <v>127</v>
      </c>
      <c r="Y15" s="176">
        <f>IF(C$6="","",IF(C$6&lt;&gt;0,C15/C$6,""))</f>
        <v>6.2068965517241378E-2</v>
      </c>
      <c r="Z15" s="177">
        <f t="shared" ref="Z15:AR15" si="1">IF(D$6="","",IF(D$6&lt;&gt;0,D15/D$6,""))</f>
        <v>2.2446138687393334E-3</v>
      </c>
      <c r="AA15" s="177">
        <f t="shared" si="1"/>
        <v>0</v>
      </c>
      <c r="AB15" s="178">
        <f t="shared" si="1"/>
        <v>2.0109775429515689E-3</v>
      </c>
      <c r="AC15" s="176">
        <f t="shared" si="1"/>
        <v>0.17197953561589926</v>
      </c>
      <c r="AD15" s="177">
        <f>IF(H$6="","",IF(H$6&lt;&gt;0,H15/H$6,""))</f>
        <v>7.2949912712577912E-3</v>
      </c>
      <c r="AE15" s="177">
        <f t="shared" si="1"/>
        <v>-1.5125963705949071E-3</v>
      </c>
      <c r="AF15" s="178">
        <f t="shared" si="1"/>
        <v>5.5333684454037099E-3</v>
      </c>
      <c r="AG15" s="176">
        <f t="shared" si="1"/>
        <v>1.7167381974248927E-2</v>
      </c>
      <c r="AH15" s="177">
        <f t="shared" si="1"/>
        <v>5.3337694031609529E-4</v>
      </c>
      <c r="AI15" s="177">
        <f t="shared" si="1"/>
        <v>0</v>
      </c>
      <c r="AJ15" s="178">
        <f t="shared" si="1"/>
        <v>1.6322542046968142E-4</v>
      </c>
      <c r="AK15" s="176">
        <f t="shared" si="1"/>
        <v>0.13303477344573236</v>
      </c>
      <c r="AL15" s="177">
        <f t="shared" si="1"/>
        <v>3.3271151214798546E-2</v>
      </c>
      <c r="AM15" s="177">
        <f t="shared" si="1"/>
        <v>4.5464249049116216E-2</v>
      </c>
      <c r="AN15" s="178">
        <f t="shared" si="1"/>
        <v>1.8260376428922358E-2</v>
      </c>
      <c r="AO15" s="176">
        <f t="shared" si="1"/>
        <v>0.14221891288160834</v>
      </c>
      <c r="AP15" s="177">
        <f t="shared" si="1"/>
        <v>4.9408771302862035E-3</v>
      </c>
      <c r="AQ15" s="177">
        <f t="shared" si="1"/>
        <v>2.0610983240653479E-2</v>
      </c>
      <c r="AR15" s="178">
        <f t="shared" si="1"/>
        <v>7.0899427888011547E-3</v>
      </c>
    </row>
    <row r="16" spans="2:68" x14ac:dyDescent="0.3">
      <c r="B16" s="27" t="s">
        <v>128</v>
      </c>
      <c r="C16" s="167"/>
      <c r="D16" s="168"/>
      <c r="E16" s="168"/>
      <c r="F16" s="169"/>
      <c r="G16" s="167">
        <v>13</v>
      </c>
      <c r="H16" s="168">
        <v>0</v>
      </c>
      <c r="I16" s="168">
        <v>3392.1719186300002</v>
      </c>
      <c r="J16" s="169">
        <v>3126.47</v>
      </c>
      <c r="K16" s="167"/>
      <c r="L16" s="168"/>
      <c r="M16" s="168"/>
      <c r="N16" s="169"/>
      <c r="O16" s="167">
        <v>409</v>
      </c>
      <c r="P16" s="168">
        <v>5077.4048669200001</v>
      </c>
      <c r="Q16" s="168">
        <v>21595.727428400005</v>
      </c>
      <c r="R16" s="169">
        <v>68786.339699999982</v>
      </c>
      <c r="S16" s="167">
        <v>422</v>
      </c>
      <c r="T16" s="168">
        <v>5077.4048669200001</v>
      </c>
      <c r="U16" s="168">
        <v>24987.899347030008</v>
      </c>
      <c r="V16" s="169">
        <v>71912.809699999969</v>
      </c>
      <c r="X16" s="27" t="s">
        <v>128</v>
      </c>
      <c r="Y16" s="176">
        <f>IF(C$7="","",IF(C$7&lt;&gt;0,C16/C$7,""))</f>
        <v>0</v>
      </c>
      <c r="Z16" s="177" t="str">
        <f t="shared" ref="Z16:AR16" si="2">IF(D$7="","",IF(D$7&lt;&gt;0,D16/D$7,""))</f>
        <v/>
      </c>
      <c r="AA16" s="177">
        <f t="shared" si="2"/>
        <v>0</v>
      </c>
      <c r="AB16" s="178">
        <f t="shared" si="2"/>
        <v>0</v>
      </c>
      <c r="AC16" s="176">
        <f t="shared" si="2"/>
        <v>7.2222222222222215E-2</v>
      </c>
      <c r="AD16" s="177" t="str">
        <f t="shared" si="2"/>
        <v/>
      </c>
      <c r="AE16" s="177">
        <f t="shared" si="2"/>
        <v>3.0246288672903729E-3</v>
      </c>
      <c r="AF16" s="178">
        <f t="shared" si="2"/>
        <v>2.7288023905921535E-3</v>
      </c>
      <c r="AG16" s="176">
        <f t="shared" si="2"/>
        <v>0</v>
      </c>
      <c r="AH16" s="177" t="str">
        <f t="shared" si="2"/>
        <v/>
      </c>
      <c r="AI16" s="177">
        <f t="shared" si="2"/>
        <v>0</v>
      </c>
      <c r="AJ16" s="178">
        <f t="shared" si="2"/>
        <v>0</v>
      </c>
      <c r="AK16" s="176">
        <f t="shared" si="2"/>
        <v>5.5706891855080362E-2</v>
      </c>
      <c r="AL16" s="177">
        <f t="shared" si="2"/>
        <v>8.8987420655069107E-4</v>
      </c>
      <c r="AM16" s="177">
        <f t="shared" si="2"/>
        <v>2.0671813320821044E-2</v>
      </c>
      <c r="AN16" s="178">
        <f t="shared" si="2"/>
        <v>6.9300928067699561E-3</v>
      </c>
      <c r="AO16" s="176">
        <f t="shared" si="2"/>
        <v>5.5716926326907841E-2</v>
      </c>
      <c r="AP16" s="177">
        <f t="shared" si="2"/>
        <v>8.8987420655069107E-4</v>
      </c>
      <c r="AQ16" s="177">
        <f t="shared" si="2"/>
        <v>4.0878130205482272E-3</v>
      </c>
      <c r="AR16" s="178">
        <f t="shared" si="2"/>
        <v>4.9476282473279948E-3</v>
      </c>
    </row>
    <row r="17" spans="2:44" x14ac:dyDescent="0.3">
      <c r="B17" s="27" t="s">
        <v>129</v>
      </c>
      <c r="C17" s="167"/>
      <c r="D17" s="168"/>
      <c r="E17" s="168"/>
      <c r="F17" s="169"/>
      <c r="G17" s="167">
        <v>22</v>
      </c>
      <c r="H17" s="168">
        <v>57483.898477219998</v>
      </c>
      <c r="I17" s="168">
        <v>384.29998983000002</v>
      </c>
      <c r="J17" s="169">
        <v>4267.3500000000004</v>
      </c>
      <c r="K17" s="167"/>
      <c r="L17" s="168"/>
      <c r="M17" s="168"/>
      <c r="N17" s="169"/>
      <c r="O17" s="167">
        <v>157</v>
      </c>
      <c r="P17" s="168">
        <v>22113.359394110001</v>
      </c>
      <c r="Q17" s="168">
        <v>5952.2668398399992</v>
      </c>
      <c r="R17" s="169">
        <v>35641</v>
      </c>
      <c r="S17" s="167">
        <v>179</v>
      </c>
      <c r="T17" s="168">
        <v>79597.257871330003</v>
      </c>
      <c r="U17" s="168">
        <v>6336.5668296699996</v>
      </c>
      <c r="V17" s="169">
        <v>39908.350000000006</v>
      </c>
      <c r="X17" s="27" t="s">
        <v>129</v>
      </c>
      <c r="Y17" s="176" t="str">
        <f>IF(C$8="","",IF(C$8&lt;&gt;0,C17/C$8,""))</f>
        <v/>
      </c>
      <c r="Z17" s="177" t="str">
        <f t="shared" ref="Z17:AR17" si="3">IF(D$8="","",IF(D$8&lt;&gt;0,D17/D$8,""))</f>
        <v/>
      </c>
      <c r="AA17" s="177" t="str">
        <f t="shared" si="3"/>
        <v/>
      </c>
      <c r="AB17" s="178" t="str">
        <f t="shared" si="3"/>
        <v/>
      </c>
      <c r="AC17" s="176">
        <f t="shared" si="3"/>
        <v>0.16296296296296298</v>
      </c>
      <c r="AD17" s="177">
        <f t="shared" si="3"/>
        <v>2.5422808572839691E-3</v>
      </c>
      <c r="AE17" s="177">
        <f t="shared" si="3"/>
        <v>4.5676349512053035E-4</v>
      </c>
      <c r="AF17" s="178">
        <f t="shared" si="3"/>
        <v>1.0976758396678392E-3</v>
      </c>
      <c r="AG17" s="176">
        <f t="shared" si="3"/>
        <v>0</v>
      </c>
      <c r="AH17" s="177">
        <f t="shared" si="3"/>
        <v>0</v>
      </c>
      <c r="AI17" s="177" t="str">
        <f t="shared" si="3"/>
        <v/>
      </c>
      <c r="AJ17" s="178">
        <f t="shared" si="3"/>
        <v>0</v>
      </c>
      <c r="AK17" s="176">
        <f t="shared" si="3"/>
        <v>0.1214230471771075</v>
      </c>
      <c r="AL17" s="177">
        <f t="shared" si="3"/>
        <v>1.020075727914805E-2</v>
      </c>
      <c r="AM17" s="177">
        <f t="shared" si="3"/>
        <v>5.9398519631109134E-2</v>
      </c>
      <c r="AN17" s="178">
        <f t="shared" si="3"/>
        <v>1.139256084092896E-2</v>
      </c>
      <c r="AO17" s="176">
        <f t="shared" si="3"/>
        <v>0.12526242127361792</v>
      </c>
      <c r="AP17" s="177">
        <f t="shared" si="3"/>
        <v>3.1439275388947716E-3</v>
      </c>
      <c r="AQ17" s="177">
        <f t="shared" si="3"/>
        <v>6.7298352559998177E-3</v>
      </c>
      <c r="AR17" s="178">
        <f t="shared" si="3"/>
        <v>5.6081655326348243E-3</v>
      </c>
    </row>
    <row r="18" spans="2:44" x14ac:dyDescent="0.3">
      <c r="B18" s="26" t="s">
        <v>5</v>
      </c>
      <c r="C18" s="170">
        <v>51</v>
      </c>
      <c r="D18" s="171">
        <v>88045.891000000032</v>
      </c>
      <c r="E18" s="171">
        <v>551.84299999999996</v>
      </c>
      <c r="F18" s="172">
        <v>9520.8500399666991</v>
      </c>
      <c r="G18" s="170">
        <v>3157</v>
      </c>
      <c r="H18" s="171">
        <v>5386383.5154772187</v>
      </c>
      <c r="I18" s="171">
        <v>-21077.420091539938</v>
      </c>
      <c r="J18" s="172">
        <v>528979.89018030383</v>
      </c>
      <c r="K18" s="170">
        <v>128</v>
      </c>
      <c r="L18" s="171">
        <v>221181.22399999999</v>
      </c>
      <c r="M18" s="171">
        <v>-749.34500000000003</v>
      </c>
      <c r="N18" s="172">
        <v>19345.300252558296</v>
      </c>
      <c r="O18" s="170">
        <v>3269</v>
      </c>
      <c r="P18" s="171">
        <v>949593.83226103138</v>
      </c>
      <c r="Q18" s="171">
        <v>169225.55526823972</v>
      </c>
      <c r="R18" s="172">
        <v>667888.29970382038</v>
      </c>
      <c r="S18" s="170">
        <v>6605</v>
      </c>
      <c r="T18" s="171">
        <v>6645204.4627382541</v>
      </c>
      <c r="U18" s="171">
        <v>147950.63317669978</v>
      </c>
      <c r="V18" s="172">
        <v>1225734.3401766475</v>
      </c>
      <c r="X18" s="26" t="s">
        <v>5</v>
      </c>
      <c r="Y18" s="179">
        <f>IF(C$9="","",IF(C$9&lt;&gt;0,C18/C$9,""))</f>
        <v>0.15548780487804878</v>
      </c>
      <c r="Z18" s="180">
        <f t="shared" ref="Z18:AR18" si="4">IF(D$9="","",IF(D$9&lt;&gt;0,D18/D$9,""))</f>
        <v>2.7250950166661592E-3</v>
      </c>
      <c r="AA18" s="180">
        <f t="shared" si="4"/>
        <v>2.5348241925556172E-4</v>
      </c>
      <c r="AB18" s="181">
        <f t="shared" si="4"/>
        <v>1.7992067780621844E-3</v>
      </c>
      <c r="AC18" s="179">
        <f t="shared" si="4"/>
        <v>0.39418154576101888</v>
      </c>
      <c r="AD18" s="180">
        <f t="shared" si="4"/>
        <v>2.0228832698014228E-2</v>
      </c>
      <c r="AE18" s="180">
        <f t="shared" si="4"/>
        <v>-5.239642964966199E-3</v>
      </c>
      <c r="AF18" s="181">
        <f t="shared" si="4"/>
        <v>1.36616970971708E-2</v>
      </c>
      <c r="AG18" s="179">
        <f t="shared" si="4"/>
        <v>0.20382165605095542</v>
      </c>
      <c r="AH18" s="180">
        <f t="shared" si="4"/>
        <v>1.7219805339134104E-3</v>
      </c>
      <c r="AI18" s="180">
        <f t="shared" si="4"/>
        <v>-1.4086225260049435E-4</v>
      </c>
      <c r="AJ18" s="181">
        <f t="shared" si="4"/>
        <v>1.1600969603691761E-3</v>
      </c>
      <c r="AK18" s="179">
        <f t="shared" si="4"/>
        <v>0.15324395274704669</v>
      </c>
      <c r="AL18" s="180">
        <f t="shared" si="4"/>
        <v>4.5698375378370577E-2</v>
      </c>
      <c r="AM18" s="180">
        <f t="shared" si="4"/>
        <v>6.5300057509252551E-2</v>
      </c>
      <c r="AN18" s="181">
        <f t="shared" si="4"/>
        <v>2.0392950938398931E-2</v>
      </c>
      <c r="AO18" s="179">
        <f t="shared" si="4"/>
        <v>0.21800838366835001</v>
      </c>
      <c r="AP18" s="180">
        <f t="shared" si="4"/>
        <v>1.4839428472483731E-2</v>
      </c>
      <c r="AQ18" s="180">
        <f t="shared" si="4"/>
        <v>1.0484820301765741E-2</v>
      </c>
      <c r="AR18" s="181">
        <f t="shared" si="4"/>
        <v>1.3118136245527516E-2</v>
      </c>
    </row>
    <row r="20" spans="2:44" x14ac:dyDescent="0.3">
      <c r="B20" s="141" t="s">
        <v>367</v>
      </c>
      <c r="C20" s="141"/>
      <c r="D20" s="141"/>
      <c r="E20" s="29"/>
      <c r="F20" s="29"/>
      <c r="G20" s="158"/>
      <c r="H20" s="29"/>
      <c r="I20" s="29"/>
      <c r="J20" s="29"/>
      <c r="K20" s="158"/>
      <c r="L20" s="29"/>
      <c r="M20" s="29"/>
      <c r="N20" s="29"/>
      <c r="O20" s="158"/>
      <c r="P20" s="29"/>
      <c r="Q20" s="29"/>
      <c r="R20" s="29"/>
      <c r="S20" s="158"/>
      <c r="T20" s="29"/>
      <c r="U20" s="29"/>
      <c r="V20" s="29"/>
      <c r="X20" s="141" t="s">
        <v>367</v>
      </c>
      <c r="Y20" s="141"/>
      <c r="Z20" s="141"/>
      <c r="AA20" s="29"/>
      <c r="AB20" s="29"/>
      <c r="AC20" s="158"/>
      <c r="AD20" s="29"/>
      <c r="AE20" s="29"/>
      <c r="AF20" s="29"/>
      <c r="AG20" s="158"/>
      <c r="AH20" s="29"/>
      <c r="AI20" s="29"/>
      <c r="AJ20" s="29"/>
      <c r="AK20" s="158"/>
      <c r="AL20" s="29"/>
      <c r="AM20" s="29"/>
      <c r="AN20" s="29"/>
      <c r="AO20" s="158"/>
      <c r="AP20" s="29"/>
      <c r="AQ20" s="29"/>
      <c r="AR20" s="29"/>
    </row>
    <row r="21" spans="2:44" ht="15" thickBot="1" x14ac:dyDescent="0.35">
      <c r="B21" s="29"/>
      <c r="C21" s="159" t="s">
        <v>322</v>
      </c>
      <c r="D21" s="159"/>
      <c r="E21" s="159"/>
      <c r="F21" s="159"/>
      <c r="G21" s="159" t="s">
        <v>2</v>
      </c>
      <c r="H21" s="159"/>
      <c r="I21" s="159"/>
      <c r="J21" s="159"/>
      <c r="K21" s="159" t="s">
        <v>3</v>
      </c>
      <c r="L21" s="159"/>
      <c r="M21" s="159"/>
      <c r="N21" s="159"/>
      <c r="O21" s="159" t="s">
        <v>4</v>
      </c>
      <c r="P21" s="159"/>
      <c r="Q21" s="159"/>
      <c r="R21" s="159"/>
      <c r="S21" s="159" t="s">
        <v>13</v>
      </c>
      <c r="T21" s="159"/>
      <c r="U21" s="159"/>
      <c r="V21" s="159"/>
      <c r="X21" s="29"/>
      <c r="Y21" s="159" t="s">
        <v>322</v>
      </c>
      <c r="Z21" s="159"/>
      <c r="AA21" s="159"/>
      <c r="AB21" s="159"/>
      <c r="AC21" s="159" t="s">
        <v>2</v>
      </c>
      <c r="AD21" s="159"/>
      <c r="AE21" s="159"/>
      <c r="AF21" s="159"/>
      <c r="AG21" s="159" t="s">
        <v>3</v>
      </c>
      <c r="AH21" s="159"/>
      <c r="AI21" s="159"/>
      <c r="AJ21" s="159"/>
      <c r="AK21" s="159" t="s">
        <v>4</v>
      </c>
      <c r="AL21" s="159"/>
      <c r="AM21" s="159"/>
      <c r="AN21" s="159"/>
      <c r="AO21" s="159" t="s">
        <v>13</v>
      </c>
      <c r="AP21" s="159"/>
      <c r="AQ21" s="159"/>
      <c r="AR21" s="159"/>
    </row>
    <row r="22" spans="2:44" s="163" customFormat="1" ht="28.8" customHeight="1" x14ac:dyDescent="0.3">
      <c r="B22" s="34" t="s">
        <v>125</v>
      </c>
      <c r="C22" s="160" t="s">
        <v>358</v>
      </c>
      <c r="D22" s="161" t="s">
        <v>359</v>
      </c>
      <c r="E22" s="161" t="s">
        <v>360</v>
      </c>
      <c r="F22" s="162" t="s">
        <v>361</v>
      </c>
      <c r="G22" s="160" t="s">
        <v>358</v>
      </c>
      <c r="H22" s="161" t="s">
        <v>359</v>
      </c>
      <c r="I22" s="161" t="s">
        <v>360</v>
      </c>
      <c r="J22" s="162" t="s">
        <v>361</v>
      </c>
      <c r="K22" s="160" t="s">
        <v>358</v>
      </c>
      <c r="L22" s="161" t="s">
        <v>359</v>
      </c>
      <c r="M22" s="161" t="s">
        <v>360</v>
      </c>
      <c r="N22" s="162" t="s">
        <v>361</v>
      </c>
      <c r="O22" s="160" t="s">
        <v>358</v>
      </c>
      <c r="P22" s="161" t="s">
        <v>359</v>
      </c>
      <c r="Q22" s="161" t="s">
        <v>360</v>
      </c>
      <c r="R22" s="162" t="s">
        <v>361</v>
      </c>
      <c r="S22" s="160" t="s">
        <v>358</v>
      </c>
      <c r="T22" s="161" t="s">
        <v>359</v>
      </c>
      <c r="U22" s="161" t="s">
        <v>360</v>
      </c>
      <c r="V22" s="162" t="s">
        <v>361</v>
      </c>
      <c r="X22" s="34" t="s">
        <v>125</v>
      </c>
      <c r="Y22" s="160" t="s">
        <v>363</v>
      </c>
      <c r="Z22" s="161" t="s">
        <v>364</v>
      </c>
      <c r="AA22" s="161" t="s">
        <v>365</v>
      </c>
      <c r="AB22" s="162" t="s">
        <v>366</v>
      </c>
      <c r="AC22" s="160" t="s">
        <v>363</v>
      </c>
      <c r="AD22" s="161" t="s">
        <v>364</v>
      </c>
      <c r="AE22" s="161" t="s">
        <v>365</v>
      </c>
      <c r="AF22" s="162" t="s">
        <v>366</v>
      </c>
      <c r="AG22" s="160" t="s">
        <v>363</v>
      </c>
      <c r="AH22" s="161" t="s">
        <v>364</v>
      </c>
      <c r="AI22" s="161" t="s">
        <v>365</v>
      </c>
      <c r="AJ22" s="162" t="s">
        <v>366</v>
      </c>
      <c r="AK22" s="160" t="s">
        <v>363</v>
      </c>
      <c r="AL22" s="161" t="s">
        <v>364</v>
      </c>
      <c r="AM22" s="161" t="s">
        <v>365</v>
      </c>
      <c r="AN22" s="162" t="s">
        <v>366</v>
      </c>
      <c r="AO22" s="160" t="s">
        <v>363</v>
      </c>
      <c r="AP22" s="161" t="s">
        <v>364</v>
      </c>
      <c r="AQ22" s="161" t="s">
        <v>365</v>
      </c>
      <c r="AR22" s="162" t="s">
        <v>366</v>
      </c>
    </row>
    <row r="23" spans="2:44" x14ac:dyDescent="0.3">
      <c r="B23" s="27" t="s">
        <v>126</v>
      </c>
      <c r="C23" s="164">
        <v>22</v>
      </c>
      <c r="D23" s="165">
        <v>152084.55100000001</v>
      </c>
      <c r="E23" s="165">
        <v>-426.78399999999999</v>
      </c>
      <c r="F23" s="166">
        <v>14599.140030566299</v>
      </c>
      <c r="G23" s="164">
        <v>828</v>
      </c>
      <c r="H23" s="165">
        <v>4998070.5849999962</v>
      </c>
      <c r="I23" s="165">
        <v>-28136.842000000019</v>
      </c>
      <c r="J23" s="166">
        <v>540763.8491393429</v>
      </c>
      <c r="K23" s="164">
        <v>39</v>
      </c>
      <c r="L23" s="165">
        <v>184579.31200000001</v>
      </c>
      <c r="M23" s="165">
        <v>998.32599999999991</v>
      </c>
      <c r="N23" s="166">
        <v>24697.510250654697</v>
      </c>
      <c r="O23" s="164">
        <v>1217</v>
      </c>
      <c r="P23" s="165">
        <v>571381.06800000044</v>
      </c>
      <c r="Q23" s="165">
        <v>132817.71100000001</v>
      </c>
      <c r="R23" s="166">
        <v>746582.20999232121</v>
      </c>
      <c r="S23" s="164">
        <v>2106</v>
      </c>
      <c r="T23" s="165">
        <v>5906115.515999998</v>
      </c>
      <c r="U23" s="165">
        <v>105252.41100000009</v>
      </c>
      <c r="V23" s="166">
        <v>1326642.7094128837</v>
      </c>
      <c r="X23" s="27" t="s">
        <v>126</v>
      </c>
      <c r="Y23" s="173">
        <f>IF(C$5="","",IF(C$5&lt;&gt;0,C23/C$5,""))</f>
        <v>0.12643678160919541</v>
      </c>
      <c r="Z23" s="174">
        <f t="shared" ref="Z23:AR23" si="5">IF(D$5="","",IF(D$5&lt;&gt;0,D23/D$5,""))</f>
        <v>7.7925626461832981E-3</v>
      </c>
      <c r="AA23" s="174">
        <f t="shared" si="5"/>
        <v>-6.17020713524318E-4</v>
      </c>
      <c r="AB23" s="175">
        <f t="shared" si="5"/>
        <v>4.9085444895543891E-3</v>
      </c>
      <c r="AC23" s="173">
        <f t="shared" si="5"/>
        <v>0.16068309722491753</v>
      </c>
      <c r="AD23" s="174">
        <f t="shared" si="5"/>
        <v>4.3943339541592547E-2</v>
      </c>
      <c r="AE23" s="174">
        <f t="shared" si="5"/>
        <v>-1.6973827414654252E-2</v>
      </c>
      <c r="AF23" s="175">
        <f t="shared" si="5"/>
        <v>3.2124157142317436E-2</v>
      </c>
      <c r="AG23" s="173">
        <f t="shared" si="5"/>
        <v>0.1111111111111111</v>
      </c>
      <c r="AH23" s="174">
        <f t="shared" si="5"/>
        <v>5.5390757044270636E-3</v>
      </c>
      <c r="AI23" s="174">
        <f t="shared" si="5"/>
        <v>3.5088498520832289E-4</v>
      </c>
      <c r="AJ23" s="175">
        <f t="shared" si="5"/>
        <v>4.7500305303148803E-3</v>
      </c>
      <c r="AK23" s="173">
        <f t="shared" si="5"/>
        <v>0.13672621053814177</v>
      </c>
      <c r="AL23" s="174">
        <f t="shared" si="5"/>
        <v>7.3541371783216292E-2</v>
      </c>
      <c r="AM23" s="174">
        <f t="shared" si="5"/>
        <v>0.12325680568840768</v>
      </c>
      <c r="AN23" s="175">
        <f t="shared" si="5"/>
        <v>6.6546923676095063E-2</v>
      </c>
      <c r="AO23" s="173">
        <f t="shared" si="5"/>
        <v>0.14445435215035324</v>
      </c>
      <c r="AP23" s="174">
        <f t="shared" si="5"/>
        <v>3.387539284922593E-2</v>
      </c>
      <c r="AQ23" s="174">
        <f t="shared" si="5"/>
        <v>1.6781100489380061E-2</v>
      </c>
      <c r="AR23" s="175">
        <f t="shared" si="5"/>
        <v>3.6621170985850833E-2</v>
      </c>
    </row>
    <row r="24" spans="2:44" x14ac:dyDescent="0.3">
      <c r="B24" s="27" t="s">
        <v>127</v>
      </c>
      <c r="C24" s="167">
        <v>11</v>
      </c>
      <c r="D24" s="168">
        <v>79479.450000000012</v>
      </c>
      <c r="E24" s="168">
        <v>0</v>
      </c>
      <c r="F24" s="169">
        <v>7546.3399538630001</v>
      </c>
      <c r="G24" s="167">
        <v>350</v>
      </c>
      <c r="H24" s="168">
        <v>1944418.4280000019</v>
      </c>
      <c r="I24" s="168">
        <v>20679.057000000008</v>
      </c>
      <c r="J24" s="169">
        <v>203635.11040650704</v>
      </c>
      <c r="K24" s="167">
        <v>1</v>
      </c>
      <c r="L24" s="168">
        <v>7126.2</v>
      </c>
      <c r="M24" s="168">
        <v>0</v>
      </c>
      <c r="N24" s="169">
        <v>633.44000000000005</v>
      </c>
      <c r="O24" s="167">
        <v>681</v>
      </c>
      <c r="P24" s="168">
        <v>395110.66500000015</v>
      </c>
      <c r="Q24" s="168">
        <v>26187.066000000006</v>
      </c>
      <c r="R24" s="169">
        <v>407190.24998077616</v>
      </c>
      <c r="S24" s="167">
        <v>1043</v>
      </c>
      <c r="T24" s="168">
        <v>2426134.743000004</v>
      </c>
      <c r="U24" s="168">
        <v>46866.123000000029</v>
      </c>
      <c r="V24" s="169">
        <v>619005.14034114638</v>
      </c>
      <c r="X24" s="27" t="s">
        <v>127</v>
      </c>
      <c r="Y24" s="176">
        <f>IF(C$6="","",IF(C$6&lt;&gt;0,C24/C$6,""))</f>
        <v>7.586206896551724E-2</v>
      </c>
      <c r="Z24" s="177">
        <f t="shared" ref="Z24:AC24" si="6">IF(D$6="","",IF(D$6&lt;&gt;0,D24/D$6,""))</f>
        <v>6.2128930188372674E-3</v>
      </c>
      <c r="AA24" s="177">
        <f t="shared" si="6"/>
        <v>0</v>
      </c>
      <c r="AB24" s="178">
        <f t="shared" si="6"/>
        <v>5.8257144788301379E-3</v>
      </c>
      <c r="AC24" s="176">
        <f t="shared" si="6"/>
        <v>0.13774104683195593</v>
      </c>
      <c r="AD24" s="177">
        <f>IF(H$6="","",IF(H$6&lt;&gt;0,H24/H$6,""))</f>
        <v>1.4965992505560775E-2</v>
      </c>
      <c r="AE24" s="177">
        <f t="shared" ref="AE24:AR24" si="7">IF(I$6="","",IF(I$6&lt;&gt;0,I24/I$6,""))</f>
        <v>5.142113748910921E-2</v>
      </c>
      <c r="AF24" s="178">
        <f t="shared" si="7"/>
        <v>1.2083007878377032E-2</v>
      </c>
      <c r="AG24" s="176">
        <f t="shared" si="7"/>
        <v>4.2918454935622317E-3</v>
      </c>
      <c r="AH24" s="177">
        <f t="shared" si="7"/>
        <v>7.5342634078435426E-5</v>
      </c>
      <c r="AI24" s="177">
        <f t="shared" si="7"/>
        <v>0</v>
      </c>
      <c r="AJ24" s="178">
        <f t="shared" si="7"/>
        <v>7.0895156877494927E-5</v>
      </c>
      <c r="AK24" s="176">
        <f t="shared" si="7"/>
        <v>0.17939936775553214</v>
      </c>
      <c r="AL24" s="177">
        <f t="shared" si="7"/>
        <v>7.6922050155316682E-2</v>
      </c>
      <c r="AM24" s="177">
        <f t="shared" si="7"/>
        <v>7.0961004580354578E-2</v>
      </c>
      <c r="AN24" s="178">
        <f t="shared" si="7"/>
        <v>4.8029812506140149E-2</v>
      </c>
      <c r="AO24" s="176">
        <f t="shared" si="7"/>
        <v>0.15532390171258376</v>
      </c>
      <c r="AP24" s="177">
        <f t="shared" si="7"/>
        <v>1.0007340292930229E-2</v>
      </c>
      <c r="AQ24" s="177">
        <f t="shared" si="7"/>
        <v>5.9739111223383906E-2</v>
      </c>
      <c r="AR24" s="178">
        <f t="shared" si="7"/>
        <v>1.7406798579393978E-2</v>
      </c>
    </row>
    <row r="25" spans="2:44" x14ac:dyDescent="0.3">
      <c r="B25" s="27" t="s">
        <v>128</v>
      </c>
      <c r="C25" s="167"/>
      <c r="D25" s="168"/>
      <c r="E25" s="168"/>
      <c r="F25" s="169"/>
      <c r="G25" s="167">
        <v>10</v>
      </c>
      <c r="H25" s="168">
        <v>0</v>
      </c>
      <c r="I25" s="168">
        <v>6024.5998404000002</v>
      </c>
      <c r="J25" s="169">
        <v>6694</v>
      </c>
      <c r="K25" s="167">
        <v>1</v>
      </c>
      <c r="L25" s="168">
        <v>0</v>
      </c>
      <c r="M25" s="168">
        <v>747.89998018999995</v>
      </c>
      <c r="N25" s="169">
        <v>831</v>
      </c>
      <c r="O25" s="167">
        <v>834</v>
      </c>
      <c r="P25" s="168">
        <v>24821.15138906</v>
      </c>
      <c r="Q25" s="168">
        <v>72897.123132140114</v>
      </c>
      <c r="R25" s="169">
        <v>366128.26770000008</v>
      </c>
      <c r="S25" s="167">
        <v>845</v>
      </c>
      <c r="T25" s="168">
        <v>24821.15138906</v>
      </c>
      <c r="U25" s="168">
        <v>79669.622952730118</v>
      </c>
      <c r="V25" s="169">
        <v>373653.2677000002</v>
      </c>
      <c r="X25" s="27" t="s">
        <v>128</v>
      </c>
      <c r="Y25" s="176">
        <f>IF(C$7="","",IF(C$7&lt;&gt;0,C25/C$7,""))</f>
        <v>0</v>
      </c>
      <c r="Z25" s="177" t="str">
        <f t="shared" ref="Z25:AR25" si="8">IF(D$7="","",IF(D$7&lt;&gt;0,D25/D$7,""))</f>
        <v/>
      </c>
      <c r="AA25" s="177">
        <f t="shared" si="8"/>
        <v>0</v>
      </c>
      <c r="AB25" s="178">
        <f t="shared" si="8"/>
        <v>0</v>
      </c>
      <c r="AC25" s="176">
        <f t="shared" si="8"/>
        <v>5.5555555555555552E-2</v>
      </c>
      <c r="AD25" s="177" t="str">
        <f t="shared" si="8"/>
        <v/>
      </c>
      <c r="AE25" s="177">
        <f t="shared" si="8"/>
        <v>5.371832273909697E-3</v>
      </c>
      <c r="AF25" s="178">
        <f t="shared" si="8"/>
        <v>5.8425646824130338E-3</v>
      </c>
      <c r="AG25" s="176">
        <f t="shared" si="8"/>
        <v>2.3255813953488372E-2</v>
      </c>
      <c r="AH25" s="177" t="str">
        <f t="shared" si="8"/>
        <v/>
      </c>
      <c r="AI25" s="177">
        <f t="shared" si="8"/>
        <v>3.0159672054504681E-4</v>
      </c>
      <c r="AJ25" s="178">
        <f t="shared" si="8"/>
        <v>3.4040412102994544E-4</v>
      </c>
      <c r="AK25" s="176">
        <f t="shared" si="8"/>
        <v>0.11359302642331789</v>
      </c>
      <c r="AL25" s="177">
        <f t="shared" si="8"/>
        <v>4.3501952231382625E-3</v>
      </c>
      <c r="AM25" s="177">
        <f t="shared" si="8"/>
        <v>6.9778419180768061E-2</v>
      </c>
      <c r="AN25" s="178">
        <f t="shared" si="8"/>
        <v>3.6886726134999097E-2</v>
      </c>
      <c r="AO25" s="176">
        <f t="shared" si="8"/>
        <v>0.1115658832849221</v>
      </c>
      <c r="AP25" s="177">
        <f t="shared" si="8"/>
        <v>4.3501952231382625E-3</v>
      </c>
      <c r="AQ25" s="177">
        <f t="shared" si="8"/>
        <v>1.3033289334385238E-2</v>
      </c>
      <c r="AR25" s="178">
        <f t="shared" si="8"/>
        <v>2.5707484795701577E-2</v>
      </c>
    </row>
    <row r="26" spans="2:44" x14ac:dyDescent="0.3">
      <c r="B26" s="27" t="s">
        <v>129</v>
      </c>
      <c r="C26" s="167"/>
      <c r="D26" s="168"/>
      <c r="E26" s="168"/>
      <c r="F26" s="169"/>
      <c r="G26" s="167">
        <v>4</v>
      </c>
      <c r="H26" s="168">
        <v>46349.9987721</v>
      </c>
      <c r="I26" s="168">
        <v>722.69998085999998</v>
      </c>
      <c r="J26" s="169">
        <v>3246.12</v>
      </c>
      <c r="K26" s="167"/>
      <c r="L26" s="168"/>
      <c r="M26" s="168"/>
      <c r="N26" s="169"/>
      <c r="O26" s="167">
        <v>125</v>
      </c>
      <c r="P26" s="168">
        <v>39181.697004269998</v>
      </c>
      <c r="Q26" s="168">
        <v>9916.6137468100005</v>
      </c>
      <c r="R26" s="169">
        <v>66206</v>
      </c>
      <c r="S26" s="167">
        <v>129</v>
      </c>
      <c r="T26" s="168">
        <v>85531.695776370005</v>
      </c>
      <c r="U26" s="168">
        <v>10639.313727670004</v>
      </c>
      <c r="V26" s="169">
        <v>69452.12</v>
      </c>
      <c r="X26" s="27" t="s">
        <v>129</v>
      </c>
      <c r="Y26" s="176" t="str">
        <f>IF(C$8="","",IF(C$8&lt;&gt;0,C26/C$8,""))</f>
        <v/>
      </c>
      <c r="Z26" s="177" t="str">
        <f t="shared" ref="Z26:AR26" si="9">IF(D$8="","",IF(D$8&lt;&gt;0,D26/D$8,""))</f>
        <v/>
      </c>
      <c r="AA26" s="177" t="str">
        <f t="shared" si="9"/>
        <v/>
      </c>
      <c r="AB26" s="178" t="str">
        <f t="shared" si="9"/>
        <v/>
      </c>
      <c r="AC26" s="176">
        <f t="shared" si="9"/>
        <v>2.9629629629629631E-2</v>
      </c>
      <c r="AD26" s="177">
        <f t="shared" si="9"/>
        <v>2.0498734034216804E-3</v>
      </c>
      <c r="AE26" s="177">
        <f t="shared" si="9"/>
        <v>8.5897209970569926E-4</v>
      </c>
      <c r="AF26" s="178">
        <f t="shared" si="9"/>
        <v>8.3498834092881203E-4</v>
      </c>
      <c r="AG26" s="176">
        <f t="shared" si="9"/>
        <v>0</v>
      </c>
      <c r="AH26" s="177">
        <f t="shared" si="9"/>
        <v>0</v>
      </c>
      <c r="AI26" s="177" t="str">
        <f t="shared" si="9"/>
        <v/>
      </c>
      <c r="AJ26" s="178">
        <f t="shared" si="9"/>
        <v>0</v>
      </c>
      <c r="AK26" s="176">
        <f t="shared" si="9"/>
        <v>9.6674400618716169E-2</v>
      </c>
      <c r="AL26" s="177">
        <f t="shared" si="9"/>
        <v>1.8074276902139891E-2</v>
      </c>
      <c r="AM26" s="177">
        <f t="shared" si="9"/>
        <v>9.8959302760333587E-2</v>
      </c>
      <c r="AN26" s="178">
        <f t="shared" si="9"/>
        <v>2.1162590360386709E-2</v>
      </c>
      <c r="AO26" s="176">
        <f t="shared" si="9"/>
        <v>9.0272918124562632E-2</v>
      </c>
      <c r="AP26" s="177">
        <f t="shared" si="9"/>
        <v>3.3783255980298771E-3</v>
      </c>
      <c r="AQ26" s="177">
        <f t="shared" si="9"/>
        <v>1.1299624946565161E-2</v>
      </c>
      <c r="AR26" s="178">
        <f t="shared" si="9"/>
        <v>9.759836865027436E-3</v>
      </c>
    </row>
    <row r="27" spans="2:44" x14ac:dyDescent="0.3">
      <c r="B27" s="26" t="s">
        <v>5</v>
      </c>
      <c r="C27" s="170">
        <v>33</v>
      </c>
      <c r="D27" s="171">
        <v>231564.00100000002</v>
      </c>
      <c r="E27" s="171">
        <v>-426.78399999999999</v>
      </c>
      <c r="F27" s="172">
        <v>22145.479984429297</v>
      </c>
      <c r="G27" s="170">
        <v>1192</v>
      </c>
      <c r="H27" s="171">
        <v>6988839.0117720952</v>
      </c>
      <c r="I27" s="171">
        <v>-710.48517874000879</v>
      </c>
      <c r="J27" s="172">
        <v>754339.07954584993</v>
      </c>
      <c r="K27" s="170">
        <v>41</v>
      </c>
      <c r="L27" s="171">
        <v>191705.51200000002</v>
      </c>
      <c r="M27" s="171">
        <v>1746.22598019</v>
      </c>
      <c r="N27" s="172">
        <v>26161.950250654696</v>
      </c>
      <c r="O27" s="170">
        <v>2857</v>
      </c>
      <c r="P27" s="171">
        <v>1030494.5813933309</v>
      </c>
      <c r="Q27" s="171">
        <v>241818.51387894969</v>
      </c>
      <c r="R27" s="172">
        <v>1586106.727673094</v>
      </c>
      <c r="S27" s="170">
        <v>4123</v>
      </c>
      <c r="T27" s="171">
        <v>8442603.1061654259</v>
      </c>
      <c r="U27" s="171">
        <v>242427.47068039997</v>
      </c>
      <c r="V27" s="172">
        <v>2388753.2374540209</v>
      </c>
      <c r="X27" s="26" t="s">
        <v>5</v>
      </c>
      <c r="Y27" s="179">
        <f>IF(C$9="","",IF(C$9&lt;&gt;0,C27/C$9,""))</f>
        <v>0.10060975609756098</v>
      </c>
      <c r="Z27" s="180">
        <f t="shared" ref="Z27:AR27" si="10">IF(D$9="","",IF(D$9&lt;&gt;0,D27/D$9,""))</f>
        <v>7.1671022690244267E-3</v>
      </c>
      <c r="AA27" s="180">
        <f t="shared" si="10"/>
        <v>-1.9603807753213444E-4</v>
      </c>
      <c r="AB27" s="181">
        <f t="shared" si="10"/>
        <v>4.1849517137825852E-3</v>
      </c>
      <c r="AC27" s="179">
        <f t="shared" si="10"/>
        <v>0.14883256336621301</v>
      </c>
      <c r="AD27" s="180">
        <f t="shared" si="10"/>
        <v>2.6246934462847524E-2</v>
      </c>
      <c r="AE27" s="180">
        <f t="shared" si="10"/>
        <v>-1.7661975006096945E-4</v>
      </c>
      <c r="AF27" s="181">
        <f t="shared" si="10"/>
        <v>1.9481935333687948E-2</v>
      </c>
      <c r="AG27" s="179">
        <f t="shared" si="10"/>
        <v>6.5286624203821655E-2</v>
      </c>
      <c r="AH27" s="180">
        <f t="shared" si="10"/>
        <v>1.4925008277732641E-3</v>
      </c>
      <c r="AI27" s="180">
        <f t="shared" si="10"/>
        <v>3.2825644411995758E-4</v>
      </c>
      <c r="AJ27" s="181">
        <f t="shared" si="10"/>
        <v>1.5688771208966098E-3</v>
      </c>
      <c r="AK27" s="179">
        <f t="shared" si="10"/>
        <v>0.13393024564035252</v>
      </c>
      <c r="AL27" s="180">
        <f t="shared" si="10"/>
        <v>4.9591653405920935E-2</v>
      </c>
      <c r="AM27" s="180">
        <f t="shared" si="10"/>
        <v>9.3311928201786284E-2</v>
      </c>
      <c r="AN27" s="181">
        <f t="shared" si="10"/>
        <v>4.8429350678617464E-2</v>
      </c>
      <c r="AO27" s="179">
        <f t="shared" si="10"/>
        <v>0.13608608113014489</v>
      </c>
      <c r="AP27" s="180">
        <f t="shared" si="10"/>
        <v>1.885320543829978E-2</v>
      </c>
      <c r="AQ27" s="180">
        <f t="shared" si="10"/>
        <v>1.7180112120641314E-2</v>
      </c>
      <c r="AR27" s="181">
        <f t="shared" si="10"/>
        <v>2.5565075072752533E-2</v>
      </c>
    </row>
    <row r="29" spans="2:44" x14ac:dyDescent="0.3">
      <c r="B29" s="141" t="s">
        <v>368</v>
      </c>
      <c r="C29" s="141"/>
      <c r="D29" s="141"/>
      <c r="E29" s="29"/>
      <c r="F29" s="29"/>
      <c r="G29" s="158"/>
      <c r="H29" s="29"/>
      <c r="I29" s="29"/>
      <c r="J29" s="29"/>
      <c r="K29" s="158"/>
      <c r="L29" s="29"/>
      <c r="M29" s="29"/>
      <c r="N29" s="29"/>
      <c r="O29" s="158"/>
      <c r="P29" s="29"/>
      <c r="Q29" s="29"/>
      <c r="R29" s="29"/>
      <c r="S29" s="158"/>
      <c r="T29" s="29"/>
      <c r="U29" s="29"/>
      <c r="V29" s="29"/>
      <c r="X29" s="141" t="s">
        <v>368</v>
      </c>
      <c r="Y29" s="141"/>
      <c r="Z29" s="141"/>
      <c r="AA29" s="29"/>
      <c r="AB29" s="29"/>
      <c r="AC29" s="158"/>
      <c r="AD29" s="29"/>
      <c r="AE29" s="29"/>
      <c r="AF29" s="29"/>
      <c r="AG29" s="158"/>
      <c r="AH29" s="29"/>
      <c r="AI29" s="29"/>
      <c r="AJ29" s="29"/>
      <c r="AK29" s="158"/>
      <c r="AL29" s="29"/>
      <c r="AM29" s="29"/>
      <c r="AN29" s="29"/>
      <c r="AO29" s="158"/>
      <c r="AP29" s="29"/>
      <c r="AQ29" s="29"/>
      <c r="AR29" s="29"/>
    </row>
    <row r="30" spans="2:44" ht="15" thickBot="1" x14ac:dyDescent="0.35">
      <c r="B30" s="29"/>
      <c r="C30" s="159" t="s">
        <v>322</v>
      </c>
      <c r="D30" s="159"/>
      <c r="E30" s="159"/>
      <c r="F30" s="159"/>
      <c r="G30" s="159" t="s">
        <v>2</v>
      </c>
      <c r="H30" s="159"/>
      <c r="I30" s="159"/>
      <c r="J30" s="159"/>
      <c r="K30" s="159" t="s">
        <v>3</v>
      </c>
      <c r="L30" s="159"/>
      <c r="M30" s="159"/>
      <c r="N30" s="159"/>
      <c r="O30" s="159" t="s">
        <v>4</v>
      </c>
      <c r="P30" s="159"/>
      <c r="Q30" s="159"/>
      <c r="R30" s="159"/>
      <c r="S30" s="159" t="s">
        <v>13</v>
      </c>
      <c r="T30" s="159"/>
      <c r="U30" s="159"/>
      <c r="V30" s="159"/>
      <c r="X30" s="29"/>
      <c r="Y30" s="159" t="s">
        <v>322</v>
      </c>
      <c r="Z30" s="159"/>
      <c r="AA30" s="159"/>
      <c r="AB30" s="159"/>
      <c r="AC30" s="159" t="s">
        <v>2</v>
      </c>
      <c r="AD30" s="159"/>
      <c r="AE30" s="159"/>
      <c r="AF30" s="159"/>
      <c r="AG30" s="159" t="s">
        <v>3</v>
      </c>
      <c r="AH30" s="159"/>
      <c r="AI30" s="159"/>
      <c r="AJ30" s="159"/>
      <c r="AK30" s="159" t="s">
        <v>4</v>
      </c>
      <c r="AL30" s="159"/>
      <c r="AM30" s="159"/>
      <c r="AN30" s="159"/>
      <c r="AO30" s="159" t="s">
        <v>13</v>
      </c>
      <c r="AP30" s="159"/>
      <c r="AQ30" s="159"/>
      <c r="AR30" s="159"/>
    </row>
    <row r="31" spans="2:44" s="163" customFormat="1" ht="28.8" customHeight="1" x14ac:dyDescent="0.3">
      <c r="B31" s="34" t="s">
        <v>125</v>
      </c>
      <c r="C31" s="160" t="s">
        <v>358</v>
      </c>
      <c r="D31" s="161" t="s">
        <v>359</v>
      </c>
      <c r="E31" s="161" t="s">
        <v>360</v>
      </c>
      <c r="F31" s="162" t="s">
        <v>361</v>
      </c>
      <c r="G31" s="160" t="s">
        <v>358</v>
      </c>
      <c r="H31" s="161" t="s">
        <v>359</v>
      </c>
      <c r="I31" s="161" t="s">
        <v>360</v>
      </c>
      <c r="J31" s="162" t="s">
        <v>361</v>
      </c>
      <c r="K31" s="160" t="s">
        <v>358</v>
      </c>
      <c r="L31" s="161" t="s">
        <v>359</v>
      </c>
      <c r="M31" s="161" t="s">
        <v>360</v>
      </c>
      <c r="N31" s="162" t="s">
        <v>361</v>
      </c>
      <c r="O31" s="160" t="s">
        <v>358</v>
      </c>
      <c r="P31" s="161" t="s">
        <v>359</v>
      </c>
      <c r="Q31" s="161" t="s">
        <v>360</v>
      </c>
      <c r="R31" s="162" t="s">
        <v>361</v>
      </c>
      <c r="S31" s="160" t="s">
        <v>358</v>
      </c>
      <c r="T31" s="161" t="s">
        <v>359</v>
      </c>
      <c r="U31" s="161" t="s">
        <v>360</v>
      </c>
      <c r="V31" s="162" t="s">
        <v>361</v>
      </c>
      <c r="X31" s="34" t="s">
        <v>125</v>
      </c>
      <c r="Y31" s="160" t="s">
        <v>363</v>
      </c>
      <c r="Z31" s="161" t="s">
        <v>364</v>
      </c>
      <c r="AA31" s="161" t="s">
        <v>365</v>
      </c>
      <c r="AB31" s="162" t="s">
        <v>366</v>
      </c>
      <c r="AC31" s="160" t="s">
        <v>363</v>
      </c>
      <c r="AD31" s="161" t="s">
        <v>364</v>
      </c>
      <c r="AE31" s="161" t="s">
        <v>365</v>
      </c>
      <c r="AF31" s="162" t="s">
        <v>366</v>
      </c>
      <c r="AG31" s="160" t="s">
        <v>363</v>
      </c>
      <c r="AH31" s="161" t="s">
        <v>364</v>
      </c>
      <c r="AI31" s="161" t="s">
        <v>365</v>
      </c>
      <c r="AJ31" s="162" t="s">
        <v>366</v>
      </c>
      <c r="AK31" s="160" t="s">
        <v>363</v>
      </c>
      <c r="AL31" s="161" t="s">
        <v>364</v>
      </c>
      <c r="AM31" s="161" t="s">
        <v>365</v>
      </c>
      <c r="AN31" s="162" t="s">
        <v>366</v>
      </c>
      <c r="AO31" s="160" t="s">
        <v>363</v>
      </c>
      <c r="AP31" s="161" t="s">
        <v>364</v>
      </c>
      <c r="AQ31" s="161" t="s">
        <v>365</v>
      </c>
      <c r="AR31" s="162" t="s">
        <v>366</v>
      </c>
    </row>
    <row r="32" spans="2:44" x14ac:dyDescent="0.3">
      <c r="B32" s="27" t="s">
        <v>126</v>
      </c>
      <c r="C32" s="164">
        <v>17</v>
      </c>
      <c r="D32" s="165">
        <v>178445.595</v>
      </c>
      <c r="E32" s="165">
        <v>2154.3309999999997</v>
      </c>
      <c r="F32" s="166">
        <v>21754.670188844</v>
      </c>
      <c r="G32" s="164">
        <v>595</v>
      </c>
      <c r="H32" s="165">
        <v>6991721.3909999961</v>
      </c>
      <c r="I32" s="165">
        <v>-26206.002999999997</v>
      </c>
      <c r="J32" s="166">
        <v>777761.90041724686</v>
      </c>
      <c r="K32" s="164">
        <v>28</v>
      </c>
      <c r="L32" s="165">
        <v>345281.16799999995</v>
      </c>
      <c r="M32" s="165">
        <v>-1025.1759999999999</v>
      </c>
      <c r="N32" s="166">
        <v>38882.879678067402</v>
      </c>
      <c r="O32" s="164">
        <v>1749</v>
      </c>
      <c r="P32" s="165">
        <v>1055385.8120000004</v>
      </c>
      <c r="Q32" s="165">
        <v>214766.54099999971</v>
      </c>
      <c r="R32" s="166">
        <v>1811746.6300927445</v>
      </c>
      <c r="S32" s="164">
        <v>2389</v>
      </c>
      <c r="T32" s="165">
        <v>8570833.9660000019</v>
      </c>
      <c r="U32" s="165">
        <v>189689.693</v>
      </c>
      <c r="V32" s="166">
        <v>2650146.0803768993</v>
      </c>
      <c r="X32" s="27" t="s">
        <v>126</v>
      </c>
      <c r="Y32" s="173">
        <f>IF(C$5="","",IF(C$5&lt;&gt;0,C32/C$5,""))</f>
        <v>9.7701149425287362E-2</v>
      </c>
      <c r="Z32" s="174">
        <f t="shared" ref="Z32:AR32" si="11">IF(D$5="","",IF(D$5&lt;&gt;0,D32/D$5,""))</f>
        <v>9.1432592517102732E-3</v>
      </c>
      <c r="AA32" s="174">
        <f t="shared" si="11"/>
        <v>3.1146126630509983E-3</v>
      </c>
      <c r="AB32" s="175">
        <f t="shared" si="11"/>
        <v>7.3143874402156299E-3</v>
      </c>
      <c r="AC32" s="173">
        <f t="shared" si="11"/>
        <v>0.11546671841645643</v>
      </c>
      <c r="AD32" s="174">
        <f t="shared" si="11"/>
        <v>6.1471638273177531E-2</v>
      </c>
      <c r="AE32" s="174">
        <f t="shared" si="11"/>
        <v>-1.5809029746476567E-2</v>
      </c>
      <c r="AF32" s="175">
        <f t="shared" si="11"/>
        <v>4.6203061739567237E-2</v>
      </c>
      <c r="AG32" s="173">
        <f t="shared" si="11"/>
        <v>7.9772079772079771E-2</v>
      </c>
      <c r="AH32" s="174">
        <f t="shared" si="11"/>
        <v>1.0361608287200676E-2</v>
      </c>
      <c r="AI32" s="174">
        <f t="shared" si="11"/>
        <v>-3.6032204469875332E-4</v>
      </c>
      <c r="AJ32" s="175">
        <f t="shared" si="11"/>
        <v>7.4782787294312061E-3</v>
      </c>
      <c r="AK32" s="173">
        <f t="shared" si="11"/>
        <v>0.19649477586788</v>
      </c>
      <c r="AL32" s="174">
        <f t="shared" si="11"/>
        <v>0.13583670289723981</v>
      </c>
      <c r="AM32" s="174">
        <f t="shared" si="11"/>
        <v>0.19930653534910267</v>
      </c>
      <c r="AN32" s="175">
        <f t="shared" si="11"/>
        <v>0.16149080851316341</v>
      </c>
      <c r="AO32" s="173">
        <f t="shared" si="11"/>
        <v>0.16386583441937033</v>
      </c>
      <c r="AP32" s="174">
        <f t="shared" si="11"/>
        <v>4.9159276830463415E-2</v>
      </c>
      <c r="AQ32" s="174">
        <f t="shared" si="11"/>
        <v>3.0243504826057151E-2</v>
      </c>
      <c r="AR32" s="175">
        <f t="shared" si="11"/>
        <v>7.3155682429307367E-2</v>
      </c>
    </row>
    <row r="33" spans="2:88" x14ac:dyDescent="0.3">
      <c r="B33" s="27" t="s">
        <v>127</v>
      </c>
      <c r="C33" s="167">
        <v>10</v>
      </c>
      <c r="D33" s="168">
        <v>122416.82999999999</v>
      </c>
      <c r="E33" s="168">
        <v>-29.07</v>
      </c>
      <c r="F33" s="169">
        <v>14901.909866902</v>
      </c>
      <c r="G33" s="167">
        <v>403</v>
      </c>
      <c r="H33" s="168">
        <v>4338019.3229999989</v>
      </c>
      <c r="I33" s="168">
        <v>-742.01400000000012</v>
      </c>
      <c r="J33" s="169">
        <v>423693.65803236963</v>
      </c>
      <c r="K33" s="167">
        <v>11</v>
      </c>
      <c r="L33" s="168">
        <v>364246.28999999992</v>
      </c>
      <c r="M33" s="168">
        <v>-22.05</v>
      </c>
      <c r="N33" s="169">
        <v>16586.560800002997</v>
      </c>
      <c r="O33" s="167">
        <v>1013</v>
      </c>
      <c r="P33" s="168">
        <v>787977.78299999947</v>
      </c>
      <c r="Q33" s="168">
        <v>69704.694000000003</v>
      </c>
      <c r="R33" s="169">
        <v>1039231.4097842771</v>
      </c>
      <c r="S33" s="167">
        <v>1437</v>
      </c>
      <c r="T33" s="168">
        <v>5612660.2259999989</v>
      </c>
      <c r="U33" s="168">
        <v>68911.56</v>
      </c>
      <c r="V33" s="169">
        <v>1494413.5384835519</v>
      </c>
      <c r="X33" s="27" t="s">
        <v>127</v>
      </c>
      <c r="Y33" s="176">
        <f>IF(C$6="","",IF(C$6&lt;&gt;0,C33/C$6,""))</f>
        <v>6.8965517241379309E-2</v>
      </c>
      <c r="Z33" s="177">
        <f t="shared" ref="Z33:AC33" si="12">IF(D$6="","",IF(D$6&lt;&gt;0,D33/D$6,""))</f>
        <v>9.5692995924756448E-3</v>
      </c>
      <c r="AA33" s="177">
        <f t="shared" si="12"/>
        <v>-1.5633621482435166E-3</v>
      </c>
      <c r="AB33" s="178">
        <f t="shared" si="12"/>
        <v>1.1504156002061916E-2</v>
      </c>
      <c r="AC33" s="176">
        <f t="shared" si="12"/>
        <v>0.15859897678079496</v>
      </c>
      <c r="AD33" s="177">
        <f>IF(H$6="","",IF(H$6&lt;&gt;0,H33/H$6,""))</f>
        <v>3.3389297150292048E-2</v>
      </c>
      <c r="AE33" s="177">
        <f t="shared" ref="AE33:AR33" si="13">IF(I$6="","",IF(I$6&lt;&gt;0,I33/I$6,""))</f>
        <v>-1.8451133392032274E-3</v>
      </c>
      <c r="AF33" s="178">
        <f t="shared" si="13"/>
        <v>2.5140526099864141E-2</v>
      </c>
      <c r="AG33" s="176">
        <f t="shared" si="13"/>
        <v>4.7210300429184553E-2</v>
      </c>
      <c r="AH33" s="177">
        <f t="shared" si="13"/>
        <v>3.8510391150820447E-3</v>
      </c>
      <c r="AI33" s="177">
        <f t="shared" si="13"/>
        <v>4.186588562581809E-3</v>
      </c>
      <c r="AJ33" s="178">
        <f t="shared" si="13"/>
        <v>1.8563823408283661E-3</v>
      </c>
      <c r="AK33" s="176">
        <f t="shared" si="13"/>
        <v>0.26685985247629085</v>
      </c>
      <c r="AL33" s="177">
        <f t="shared" si="13"/>
        <v>0.15340731575848801</v>
      </c>
      <c r="AM33" s="177">
        <f t="shared" si="13"/>
        <v>0.1888838982651288</v>
      </c>
      <c r="AN33" s="178">
        <f t="shared" si="13"/>
        <v>0.12258174100383548</v>
      </c>
      <c r="AO33" s="176">
        <f t="shared" si="13"/>
        <v>0.21399851079672375</v>
      </c>
      <c r="AP33" s="177">
        <f t="shared" si="13"/>
        <v>2.3151146486086398E-2</v>
      </c>
      <c r="AQ33" s="177">
        <f t="shared" si="13"/>
        <v>8.7839895512946325E-2</v>
      </c>
      <c r="AR33" s="178">
        <f t="shared" si="13"/>
        <v>4.2023811699473688E-2</v>
      </c>
    </row>
    <row r="34" spans="2:88" x14ac:dyDescent="0.3">
      <c r="B34" s="27" t="s">
        <v>128</v>
      </c>
      <c r="C34" s="167">
        <v>1</v>
      </c>
      <c r="D34" s="168">
        <v>0</v>
      </c>
      <c r="E34" s="168">
        <v>1475.9999608999999</v>
      </c>
      <c r="F34" s="169">
        <v>1640</v>
      </c>
      <c r="G34" s="167">
        <v>33</v>
      </c>
      <c r="H34" s="168">
        <v>0</v>
      </c>
      <c r="I34" s="168">
        <v>27962.09925918001</v>
      </c>
      <c r="J34" s="169">
        <v>19873.190000000002</v>
      </c>
      <c r="K34" s="167">
        <v>1</v>
      </c>
      <c r="L34" s="168">
        <v>0</v>
      </c>
      <c r="M34" s="168">
        <v>4897.7998702499999</v>
      </c>
      <c r="N34" s="169">
        <v>1876.09</v>
      </c>
      <c r="O34" s="167">
        <v>1474</v>
      </c>
      <c r="P34" s="168">
        <v>68492.873193009989</v>
      </c>
      <c r="Q34" s="168">
        <v>154922.90182318003</v>
      </c>
      <c r="R34" s="169">
        <v>775291.18939999957</v>
      </c>
      <c r="S34" s="167">
        <v>1509</v>
      </c>
      <c r="T34" s="168">
        <v>68492.873193009989</v>
      </c>
      <c r="U34" s="168">
        <v>189258.80091350994</v>
      </c>
      <c r="V34" s="169">
        <v>798680.46939999948</v>
      </c>
      <c r="X34" s="27" t="s">
        <v>128</v>
      </c>
      <c r="Y34" s="176">
        <f>IF(C$7="","",IF(C$7&lt;&gt;0,C34/C$7,""))</f>
        <v>0.1111111111111111</v>
      </c>
      <c r="Z34" s="177" t="str">
        <f t="shared" ref="Z34:AR34" si="14">IF(D$7="","",IF(D$7&lt;&gt;0,D34/D$7,""))</f>
        <v/>
      </c>
      <c r="AA34" s="177">
        <f t="shared" si="14"/>
        <v>1.0062948652589587E-3</v>
      </c>
      <c r="AB34" s="178">
        <f t="shared" si="14"/>
        <v>1.604519265482388E-3</v>
      </c>
      <c r="AC34" s="176">
        <f t="shared" si="14"/>
        <v>0.18333333333333332</v>
      </c>
      <c r="AD34" s="177" t="str">
        <f t="shared" si="14"/>
        <v/>
      </c>
      <c r="AE34" s="177">
        <f t="shared" si="14"/>
        <v>2.4932395715224241E-2</v>
      </c>
      <c r="AF34" s="178">
        <f t="shared" si="14"/>
        <v>1.7345443385253047E-2</v>
      </c>
      <c r="AG34" s="176">
        <f t="shared" si="14"/>
        <v>2.3255813953488372E-2</v>
      </c>
      <c r="AH34" s="177" t="str">
        <f t="shared" si="14"/>
        <v/>
      </c>
      <c r="AI34" s="177">
        <f t="shared" si="14"/>
        <v>1.9750774406734057E-3</v>
      </c>
      <c r="AJ34" s="178">
        <f t="shared" si="14"/>
        <v>7.6850633865592098E-4</v>
      </c>
      <c r="AK34" s="176">
        <f t="shared" si="14"/>
        <v>0.200762734949605</v>
      </c>
      <c r="AL34" s="177">
        <f t="shared" si="14"/>
        <v>1.2004171970627135E-2</v>
      </c>
      <c r="AM34" s="177">
        <f t="shared" si="14"/>
        <v>0.14829494937026694</v>
      </c>
      <c r="AN34" s="178">
        <f t="shared" si="14"/>
        <v>7.8109111754540148E-2</v>
      </c>
      <c r="AO34" s="176">
        <f t="shared" si="14"/>
        <v>0.19923422233958279</v>
      </c>
      <c r="AP34" s="177">
        <f t="shared" si="14"/>
        <v>1.2004171970627135E-2</v>
      </c>
      <c r="AQ34" s="177">
        <f t="shared" si="14"/>
        <v>3.0961169639877911E-2</v>
      </c>
      <c r="AR34" s="178">
        <f t="shared" si="14"/>
        <v>5.4949515496299985E-2</v>
      </c>
    </row>
    <row r="35" spans="2:88" x14ac:dyDescent="0.3">
      <c r="B35" s="27" t="s">
        <v>129</v>
      </c>
      <c r="C35" s="167"/>
      <c r="D35" s="168"/>
      <c r="E35" s="168"/>
      <c r="F35" s="169"/>
      <c r="G35" s="167">
        <v>14</v>
      </c>
      <c r="H35" s="168">
        <v>202596.29463286002</v>
      </c>
      <c r="I35" s="168">
        <v>3136.49991692</v>
      </c>
      <c r="J35" s="169">
        <v>20438.41</v>
      </c>
      <c r="K35" s="167"/>
      <c r="L35" s="168"/>
      <c r="M35" s="168"/>
      <c r="N35" s="169"/>
      <c r="O35" s="167">
        <v>161</v>
      </c>
      <c r="P35" s="168">
        <v>61579.753153459991</v>
      </c>
      <c r="Q35" s="168">
        <v>19850.390455030007</v>
      </c>
      <c r="R35" s="169">
        <v>115258</v>
      </c>
      <c r="S35" s="167">
        <v>175</v>
      </c>
      <c r="T35" s="168">
        <v>264176.04778631998</v>
      </c>
      <c r="U35" s="168">
        <v>22986.890371950009</v>
      </c>
      <c r="V35" s="169">
        <v>135696.41</v>
      </c>
      <c r="X35" s="27" t="s">
        <v>129</v>
      </c>
      <c r="Y35" s="176" t="str">
        <f>IF(C$8="","",IF(C$8&lt;&gt;0,C35/C$8,""))</f>
        <v/>
      </c>
      <c r="Z35" s="177" t="str">
        <f t="shared" ref="Z35:AR35" si="15">IF(D$8="","",IF(D$8&lt;&gt;0,D35/D$8,""))</f>
        <v/>
      </c>
      <c r="AA35" s="177" t="str">
        <f t="shared" si="15"/>
        <v/>
      </c>
      <c r="AB35" s="178" t="str">
        <f t="shared" si="15"/>
        <v/>
      </c>
      <c r="AC35" s="176">
        <f t="shared" si="15"/>
        <v>0.1037037037037037</v>
      </c>
      <c r="AD35" s="177">
        <f t="shared" si="15"/>
        <v>8.9600165480407043E-3</v>
      </c>
      <c r="AE35" s="177">
        <f t="shared" si="15"/>
        <v>3.7279175186327178E-3</v>
      </c>
      <c r="AF35" s="178">
        <f t="shared" si="15"/>
        <v>5.2573022738293222E-3</v>
      </c>
      <c r="AG35" s="176">
        <f t="shared" si="15"/>
        <v>0</v>
      </c>
      <c r="AH35" s="177">
        <f t="shared" si="15"/>
        <v>0</v>
      </c>
      <c r="AI35" s="177" t="str">
        <f t="shared" si="15"/>
        <v/>
      </c>
      <c r="AJ35" s="178">
        <f t="shared" si="15"/>
        <v>0</v>
      </c>
      <c r="AK35" s="176">
        <f t="shared" si="15"/>
        <v>0.12451662799690642</v>
      </c>
      <c r="AL35" s="177">
        <f t="shared" si="15"/>
        <v>2.8406363051088953E-2</v>
      </c>
      <c r="AM35" s="177">
        <f t="shared" si="15"/>
        <v>0.19808987716014018</v>
      </c>
      <c r="AN35" s="178">
        <f t="shared" si="15"/>
        <v>3.6841945439347663E-2</v>
      </c>
      <c r="AO35" s="176">
        <f t="shared" si="15"/>
        <v>0.1224632610216935</v>
      </c>
      <c r="AP35" s="177">
        <f t="shared" si="15"/>
        <v>1.0434409098544423E-2</v>
      </c>
      <c r="AQ35" s="177">
        <f t="shared" si="15"/>
        <v>2.4413533291656044E-2</v>
      </c>
      <c r="AR35" s="178">
        <f t="shared" si="15"/>
        <v>1.9068889830431063E-2</v>
      </c>
    </row>
    <row r="36" spans="2:88" x14ac:dyDescent="0.3">
      <c r="B36" s="26" t="s">
        <v>5</v>
      </c>
      <c r="C36" s="170">
        <v>28</v>
      </c>
      <c r="D36" s="171">
        <v>300862.42500000005</v>
      </c>
      <c r="E36" s="171">
        <v>3601.2609608999992</v>
      </c>
      <c r="F36" s="172">
        <v>38296.580055746002</v>
      </c>
      <c r="G36" s="170">
        <v>1045</v>
      </c>
      <c r="H36" s="171">
        <v>11532337.00863287</v>
      </c>
      <c r="I36" s="171">
        <v>4150.5821761000007</v>
      </c>
      <c r="J36" s="172">
        <v>1241767.158449617</v>
      </c>
      <c r="K36" s="170">
        <v>40</v>
      </c>
      <c r="L36" s="171">
        <v>709527.4580000001</v>
      </c>
      <c r="M36" s="171">
        <v>3850.5738702500003</v>
      </c>
      <c r="N36" s="172">
        <v>57345.53047807041</v>
      </c>
      <c r="O36" s="170">
        <v>4397</v>
      </c>
      <c r="P36" s="171">
        <v>1973436.2213464729</v>
      </c>
      <c r="Q36" s="171">
        <v>459244.52727821172</v>
      </c>
      <c r="R36" s="172">
        <v>3741527.2292770208</v>
      </c>
      <c r="S36" s="170">
        <v>5510</v>
      </c>
      <c r="T36" s="171">
        <v>14516163.112979351</v>
      </c>
      <c r="U36" s="171">
        <v>470846.94428546069</v>
      </c>
      <c r="V36" s="172">
        <v>5078936.4982604394</v>
      </c>
      <c r="X36" s="26" t="s">
        <v>5</v>
      </c>
      <c r="Y36" s="179">
        <f>IF(C$9="","",IF(C$9&lt;&gt;0,C36/C$9,""))</f>
        <v>8.5365853658536592E-2</v>
      </c>
      <c r="Z36" s="180">
        <f t="shared" ref="Z36:AR36" si="16">IF(D$9="","",IF(D$9&lt;&gt;0,D36/D$9,""))</f>
        <v>9.3119472783755007E-3</v>
      </c>
      <c r="AA36" s="180">
        <f t="shared" si="16"/>
        <v>1.6541957417952947E-3</v>
      </c>
      <c r="AB36" s="181">
        <f t="shared" si="16"/>
        <v>7.2371128758100135E-3</v>
      </c>
      <c r="AC36" s="179">
        <f t="shared" si="16"/>
        <v>0.13047821201148707</v>
      </c>
      <c r="AD36" s="180">
        <f t="shared" si="16"/>
        <v>4.3310268437891528E-2</v>
      </c>
      <c r="AE36" s="180">
        <f t="shared" si="16"/>
        <v>1.0317946221627718E-3</v>
      </c>
      <c r="AF36" s="181">
        <f t="shared" si="16"/>
        <v>3.2070494736899602E-2</v>
      </c>
      <c r="AG36" s="179">
        <f t="shared" si="16"/>
        <v>6.3694267515923567E-2</v>
      </c>
      <c r="AH36" s="180">
        <f t="shared" si="16"/>
        <v>5.5239429860152378E-3</v>
      </c>
      <c r="AI36" s="180">
        <f t="shared" si="16"/>
        <v>7.238328262255952E-4</v>
      </c>
      <c r="AJ36" s="181">
        <f t="shared" si="16"/>
        <v>3.4388908277383666E-3</v>
      </c>
      <c r="AK36" s="179">
        <f t="shared" si="16"/>
        <v>0.20612225764110256</v>
      </c>
      <c r="AL36" s="180">
        <f t="shared" si="16"/>
        <v>9.49698978284583E-2</v>
      </c>
      <c r="AM36" s="180">
        <f t="shared" si="16"/>
        <v>0.17721137918289942</v>
      </c>
      <c r="AN36" s="181">
        <f t="shared" si="16"/>
        <v>0.11424182944238741</v>
      </c>
      <c r="AO36" s="179">
        <f t="shared" si="16"/>
        <v>0.18186619137208304</v>
      </c>
      <c r="AP36" s="180">
        <f t="shared" si="16"/>
        <v>3.241609275047052E-2</v>
      </c>
      <c r="AQ36" s="180">
        <f t="shared" si="16"/>
        <v>3.336751924929262E-2</v>
      </c>
      <c r="AR36" s="181">
        <f t="shared" si="16"/>
        <v>5.4356134753441754E-2</v>
      </c>
    </row>
    <row r="38" spans="2:88" x14ac:dyDescent="0.3">
      <c r="B38" s="141" t="s">
        <v>369</v>
      </c>
      <c r="C38" s="141"/>
      <c r="D38" s="141"/>
      <c r="E38" s="29"/>
      <c r="F38" s="29"/>
      <c r="G38" s="158"/>
      <c r="H38" s="29"/>
      <c r="I38" s="29"/>
      <c r="J38" s="29"/>
      <c r="K38" s="158"/>
      <c r="L38" s="29"/>
      <c r="M38" s="29"/>
      <c r="N38" s="29"/>
      <c r="O38" s="158"/>
      <c r="P38" s="29"/>
      <c r="Q38" s="29"/>
      <c r="R38" s="29"/>
      <c r="S38" s="158"/>
      <c r="T38" s="29"/>
      <c r="U38" s="29"/>
      <c r="V38" s="29"/>
      <c r="X38" s="141" t="s">
        <v>369</v>
      </c>
      <c r="Y38" s="141"/>
      <c r="Z38" s="141"/>
      <c r="AA38" s="29"/>
      <c r="AB38" s="29"/>
      <c r="AC38" s="158"/>
      <c r="AD38" s="29"/>
      <c r="AE38" s="29"/>
      <c r="AF38" s="29"/>
      <c r="AG38" s="158"/>
      <c r="AH38" s="29"/>
      <c r="AI38" s="29"/>
      <c r="AJ38" s="29"/>
      <c r="AK38" s="158"/>
      <c r="AL38" s="29"/>
      <c r="AM38" s="29"/>
      <c r="AN38" s="29"/>
      <c r="AO38" s="158"/>
      <c r="AP38" s="29"/>
      <c r="AQ38" s="29"/>
      <c r="AR38" s="29"/>
      <c r="AT38" s="141" t="s">
        <v>370</v>
      </c>
      <c r="AU38" s="141"/>
      <c r="AV38" s="141"/>
      <c r="AW38" s="29"/>
      <c r="AX38" s="29"/>
      <c r="AY38" s="158"/>
      <c r="AZ38" s="29"/>
      <c r="BA38" s="29"/>
      <c r="BB38" s="29"/>
      <c r="BC38" s="158"/>
      <c r="BD38" s="29"/>
      <c r="BE38" s="29"/>
      <c r="BF38" s="29"/>
      <c r="BG38" s="158"/>
      <c r="BH38" s="29"/>
      <c r="BI38" s="29"/>
      <c r="BJ38" s="29"/>
      <c r="BK38" s="158"/>
      <c r="BL38" s="29"/>
      <c r="BM38" s="29"/>
      <c r="BN38" s="29"/>
      <c r="BP38" s="141" t="s">
        <v>370</v>
      </c>
      <c r="BQ38" s="141"/>
      <c r="BR38" s="141"/>
      <c r="BS38" s="29"/>
      <c r="BT38" s="29"/>
      <c r="BU38" s="158"/>
      <c r="BV38" s="29"/>
      <c r="BW38" s="29"/>
      <c r="BX38" s="29"/>
      <c r="BY38" s="158"/>
      <c r="BZ38" s="29"/>
      <c r="CA38" s="29"/>
      <c r="CB38" s="29"/>
      <c r="CC38" s="158"/>
      <c r="CD38" s="29"/>
      <c r="CE38" s="29"/>
      <c r="CF38" s="29"/>
      <c r="CG38" s="158"/>
      <c r="CH38" s="29"/>
      <c r="CI38" s="29"/>
      <c r="CJ38" s="29"/>
    </row>
    <row r="39" spans="2:88" ht="15" thickBot="1" x14ac:dyDescent="0.35">
      <c r="B39" s="29"/>
      <c r="C39" s="159" t="s">
        <v>322</v>
      </c>
      <c r="D39" s="159"/>
      <c r="E39" s="159"/>
      <c r="F39" s="159"/>
      <c r="G39" s="159" t="s">
        <v>2</v>
      </c>
      <c r="H39" s="159"/>
      <c r="I39" s="159"/>
      <c r="J39" s="159"/>
      <c r="K39" s="159" t="s">
        <v>3</v>
      </c>
      <c r="L39" s="159"/>
      <c r="M39" s="159"/>
      <c r="N39" s="159"/>
      <c r="O39" s="159" t="s">
        <v>4</v>
      </c>
      <c r="P39" s="159"/>
      <c r="Q39" s="159"/>
      <c r="R39" s="159"/>
      <c r="S39" s="159" t="s">
        <v>13</v>
      </c>
      <c r="T39" s="159"/>
      <c r="U39" s="159"/>
      <c r="V39" s="159"/>
      <c r="X39" s="29"/>
      <c r="Y39" s="159" t="s">
        <v>322</v>
      </c>
      <c r="Z39" s="159"/>
      <c r="AA39" s="159"/>
      <c r="AB39" s="159"/>
      <c r="AC39" s="159" t="s">
        <v>2</v>
      </c>
      <c r="AD39" s="159"/>
      <c r="AE39" s="159"/>
      <c r="AF39" s="159"/>
      <c r="AG39" s="159" t="s">
        <v>3</v>
      </c>
      <c r="AH39" s="159"/>
      <c r="AI39" s="159"/>
      <c r="AJ39" s="159"/>
      <c r="AK39" s="159" t="s">
        <v>4</v>
      </c>
      <c r="AL39" s="159"/>
      <c r="AM39" s="159"/>
      <c r="AN39" s="159"/>
      <c r="AO39" s="159" t="s">
        <v>13</v>
      </c>
      <c r="AP39" s="159"/>
      <c r="AQ39" s="159"/>
      <c r="AR39" s="159"/>
      <c r="AT39" s="29"/>
      <c r="AU39" s="159" t="s">
        <v>322</v>
      </c>
      <c r="AV39" s="159"/>
      <c r="AW39" s="159"/>
      <c r="AX39" s="159"/>
      <c r="AY39" s="159" t="s">
        <v>2</v>
      </c>
      <c r="AZ39" s="159"/>
      <c r="BA39" s="159"/>
      <c r="BB39" s="159"/>
      <c r="BC39" s="159" t="s">
        <v>3</v>
      </c>
      <c r="BD39" s="159"/>
      <c r="BE39" s="159"/>
      <c r="BF39" s="159"/>
      <c r="BG39" s="159" t="s">
        <v>4</v>
      </c>
      <c r="BH39" s="159"/>
      <c r="BI39" s="159"/>
      <c r="BJ39" s="159"/>
      <c r="BK39" s="159" t="s">
        <v>13</v>
      </c>
      <c r="BL39" s="159"/>
      <c r="BM39" s="159"/>
      <c r="BN39" s="159"/>
      <c r="BP39" s="29"/>
      <c r="BQ39" s="159" t="s">
        <v>322</v>
      </c>
      <c r="BR39" s="159"/>
      <c r="BS39" s="159"/>
      <c r="BT39" s="159"/>
      <c r="BU39" s="159" t="s">
        <v>2</v>
      </c>
      <c r="BV39" s="159"/>
      <c r="BW39" s="159"/>
      <c r="BX39" s="159"/>
      <c r="BY39" s="159" t="s">
        <v>3</v>
      </c>
      <c r="BZ39" s="159"/>
      <c r="CA39" s="159"/>
      <c r="CB39" s="159"/>
      <c r="CC39" s="159" t="s">
        <v>4</v>
      </c>
      <c r="CD39" s="159"/>
      <c r="CE39" s="159"/>
      <c r="CF39" s="159"/>
      <c r="CG39" s="159" t="s">
        <v>13</v>
      </c>
      <c r="CH39" s="159"/>
      <c r="CI39" s="159"/>
      <c r="CJ39" s="159"/>
    </row>
    <row r="40" spans="2:88" s="163" customFormat="1" ht="28.8" customHeight="1" x14ac:dyDescent="0.3">
      <c r="B40" s="34" t="s">
        <v>125</v>
      </c>
      <c r="C40" s="160" t="s">
        <v>358</v>
      </c>
      <c r="D40" s="161" t="s">
        <v>359</v>
      </c>
      <c r="E40" s="161" t="s">
        <v>360</v>
      </c>
      <c r="F40" s="162" t="s">
        <v>361</v>
      </c>
      <c r="G40" s="160" t="s">
        <v>358</v>
      </c>
      <c r="H40" s="161" t="s">
        <v>359</v>
      </c>
      <c r="I40" s="161" t="s">
        <v>360</v>
      </c>
      <c r="J40" s="162" t="s">
        <v>361</v>
      </c>
      <c r="K40" s="160" t="s">
        <v>358</v>
      </c>
      <c r="L40" s="161" t="s">
        <v>359</v>
      </c>
      <c r="M40" s="161" t="s">
        <v>360</v>
      </c>
      <c r="N40" s="162" t="s">
        <v>361</v>
      </c>
      <c r="O40" s="160" t="s">
        <v>358</v>
      </c>
      <c r="P40" s="161" t="s">
        <v>359</v>
      </c>
      <c r="Q40" s="161" t="s">
        <v>360</v>
      </c>
      <c r="R40" s="162" t="s">
        <v>361</v>
      </c>
      <c r="S40" s="160" t="s">
        <v>358</v>
      </c>
      <c r="T40" s="161" t="s">
        <v>359</v>
      </c>
      <c r="U40" s="161" t="s">
        <v>360</v>
      </c>
      <c r="V40" s="162" t="s">
        <v>361</v>
      </c>
      <c r="X40" s="34" t="s">
        <v>125</v>
      </c>
      <c r="Y40" s="160" t="s">
        <v>363</v>
      </c>
      <c r="Z40" s="161" t="s">
        <v>364</v>
      </c>
      <c r="AA40" s="161" t="s">
        <v>365</v>
      </c>
      <c r="AB40" s="162" t="s">
        <v>366</v>
      </c>
      <c r="AC40" s="160" t="s">
        <v>363</v>
      </c>
      <c r="AD40" s="161" t="s">
        <v>364</v>
      </c>
      <c r="AE40" s="161" t="s">
        <v>365</v>
      </c>
      <c r="AF40" s="162" t="s">
        <v>366</v>
      </c>
      <c r="AG40" s="160" t="s">
        <v>363</v>
      </c>
      <c r="AH40" s="161" t="s">
        <v>364</v>
      </c>
      <c r="AI40" s="161" t="s">
        <v>365</v>
      </c>
      <c r="AJ40" s="162" t="s">
        <v>366</v>
      </c>
      <c r="AK40" s="160" t="s">
        <v>363</v>
      </c>
      <c r="AL40" s="161" t="s">
        <v>364</v>
      </c>
      <c r="AM40" s="161" t="s">
        <v>365</v>
      </c>
      <c r="AN40" s="162" t="s">
        <v>366</v>
      </c>
      <c r="AO40" s="160" t="s">
        <v>363</v>
      </c>
      <c r="AP40" s="161" t="s">
        <v>364</v>
      </c>
      <c r="AQ40" s="161" t="s">
        <v>365</v>
      </c>
      <c r="AR40" s="162" t="s">
        <v>366</v>
      </c>
      <c r="AT40" s="34" t="s">
        <v>125</v>
      </c>
      <c r="AU40" s="160" t="s">
        <v>358</v>
      </c>
      <c r="AV40" s="161" t="s">
        <v>359</v>
      </c>
      <c r="AW40" s="161" t="s">
        <v>360</v>
      </c>
      <c r="AX40" s="162" t="s">
        <v>361</v>
      </c>
      <c r="AY40" s="160" t="s">
        <v>358</v>
      </c>
      <c r="AZ40" s="161" t="s">
        <v>359</v>
      </c>
      <c r="BA40" s="161" t="s">
        <v>360</v>
      </c>
      <c r="BB40" s="162" t="s">
        <v>361</v>
      </c>
      <c r="BC40" s="160" t="s">
        <v>358</v>
      </c>
      <c r="BD40" s="161" t="s">
        <v>359</v>
      </c>
      <c r="BE40" s="161" t="s">
        <v>360</v>
      </c>
      <c r="BF40" s="162" t="s">
        <v>361</v>
      </c>
      <c r="BG40" s="160" t="s">
        <v>358</v>
      </c>
      <c r="BH40" s="161" t="s">
        <v>359</v>
      </c>
      <c r="BI40" s="161" t="s">
        <v>360</v>
      </c>
      <c r="BJ40" s="162" t="s">
        <v>361</v>
      </c>
      <c r="BK40" s="160" t="s">
        <v>358</v>
      </c>
      <c r="BL40" s="161" t="s">
        <v>359</v>
      </c>
      <c r="BM40" s="161" t="s">
        <v>360</v>
      </c>
      <c r="BN40" s="162" t="s">
        <v>361</v>
      </c>
      <c r="BP40" s="34" t="s">
        <v>125</v>
      </c>
      <c r="BQ40" s="160" t="s">
        <v>363</v>
      </c>
      <c r="BR40" s="161" t="s">
        <v>364</v>
      </c>
      <c r="BS40" s="161" t="s">
        <v>365</v>
      </c>
      <c r="BT40" s="162" t="s">
        <v>366</v>
      </c>
      <c r="BU40" s="160" t="s">
        <v>363</v>
      </c>
      <c r="BV40" s="161" t="s">
        <v>364</v>
      </c>
      <c r="BW40" s="161" t="s">
        <v>365</v>
      </c>
      <c r="BX40" s="162" t="s">
        <v>366</v>
      </c>
      <c r="BY40" s="160" t="s">
        <v>363</v>
      </c>
      <c r="BZ40" s="161" t="s">
        <v>364</v>
      </c>
      <c r="CA40" s="161" t="s">
        <v>365</v>
      </c>
      <c r="CB40" s="162" t="s">
        <v>366</v>
      </c>
      <c r="CC40" s="160" t="s">
        <v>363</v>
      </c>
      <c r="CD40" s="161" t="s">
        <v>364</v>
      </c>
      <c r="CE40" s="161" t="s">
        <v>365</v>
      </c>
      <c r="CF40" s="162" t="s">
        <v>366</v>
      </c>
      <c r="CG40" s="160" t="s">
        <v>363</v>
      </c>
      <c r="CH40" s="161" t="s">
        <v>364</v>
      </c>
      <c r="CI40" s="161" t="s">
        <v>365</v>
      </c>
      <c r="CJ40" s="162" t="s">
        <v>366</v>
      </c>
    </row>
    <row r="41" spans="2:88" x14ac:dyDescent="0.3">
      <c r="B41" s="27" t="s">
        <v>126</v>
      </c>
      <c r="C41" s="164">
        <v>13</v>
      </c>
      <c r="D41" s="165">
        <v>299519.19500000007</v>
      </c>
      <c r="E41" s="165">
        <v>-204.58699999999999</v>
      </c>
      <c r="F41" s="166">
        <v>32833.339980878001</v>
      </c>
      <c r="G41" s="164">
        <v>284</v>
      </c>
      <c r="H41" s="165">
        <v>5898316.3239999954</v>
      </c>
      <c r="I41" s="165">
        <v>7213.8410000000013</v>
      </c>
      <c r="J41" s="166">
        <v>643895.04055780347</v>
      </c>
      <c r="K41" s="164">
        <v>20</v>
      </c>
      <c r="L41" s="165">
        <v>395718.09500000003</v>
      </c>
      <c r="M41" s="165">
        <v>-1303.444</v>
      </c>
      <c r="N41" s="166">
        <v>48866.549963259604</v>
      </c>
      <c r="O41" s="164">
        <v>1045</v>
      </c>
      <c r="P41" s="165">
        <v>787406.80599999952</v>
      </c>
      <c r="Q41" s="165">
        <v>130232.85500000003</v>
      </c>
      <c r="R41" s="166">
        <v>1376102.4800415642</v>
      </c>
      <c r="S41" s="164">
        <v>1362</v>
      </c>
      <c r="T41" s="165">
        <v>7380960.419999999</v>
      </c>
      <c r="U41" s="165">
        <v>135938.66500000012</v>
      </c>
      <c r="V41" s="166">
        <v>2101697.4105435042</v>
      </c>
      <c r="X41" s="27" t="s">
        <v>126</v>
      </c>
      <c r="Y41" s="173">
        <f>IF(C$5="","",IF(C$5&lt;&gt;0,C41/C$5,""))</f>
        <v>7.4712643678160925E-2</v>
      </c>
      <c r="Z41" s="174">
        <f t="shared" ref="Z41:AR41" si="17">IF(D$5="","",IF(D$5&lt;&gt;0,D41/D$5,""))</f>
        <v>1.5346871693574527E-2</v>
      </c>
      <c r="AA41" s="174">
        <f t="shared" si="17"/>
        <v>-2.9578057452434871E-4</v>
      </c>
      <c r="AB41" s="175">
        <f t="shared" si="17"/>
        <v>1.1039274210629857E-2</v>
      </c>
      <c r="AC41" s="173">
        <f t="shared" si="17"/>
        <v>5.5113526101300214E-2</v>
      </c>
      <c r="AD41" s="174">
        <f t="shared" si="17"/>
        <v>5.185835464731637E-2</v>
      </c>
      <c r="AE41" s="174">
        <f t="shared" si="17"/>
        <v>4.3518207242574268E-3</v>
      </c>
      <c r="AF41" s="175">
        <f t="shared" si="17"/>
        <v>3.8250680956129844E-2</v>
      </c>
      <c r="AG41" s="173">
        <f t="shared" si="17"/>
        <v>5.6980056980056981E-2</v>
      </c>
      <c r="AH41" s="174">
        <f t="shared" si="17"/>
        <v>1.1875179629105243E-2</v>
      </c>
      <c r="AI41" s="174">
        <f t="shared" si="17"/>
        <v>-4.5812583130147588E-4</v>
      </c>
      <c r="AJ41" s="175">
        <f t="shared" si="17"/>
        <v>9.3984212125385186E-3</v>
      </c>
      <c r="AK41" s="173">
        <f t="shared" si="17"/>
        <v>0.11740253904055724</v>
      </c>
      <c r="AL41" s="174">
        <f t="shared" si="17"/>
        <v>0.10134563412710199</v>
      </c>
      <c r="AM41" s="174">
        <f t="shared" si="17"/>
        <v>0.12085802098322243</v>
      </c>
      <c r="AN41" s="175">
        <f t="shared" si="17"/>
        <v>0.12265948141297524</v>
      </c>
      <c r="AO41" s="173">
        <f t="shared" si="17"/>
        <v>9.3422045407778306E-2</v>
      </c>
      <c r="AP41" s="174">
        <f t="shared" si="17"/>
        <v>4.2334582375629863E-2</v>
      </c>
      <c r="AQ41" s="174">
        <f t="shared" si="17"/>
        <v>2.1673616557412373E-2</v>
      </c>
      <c r="AR41" s="175">
        <f t="shared" si="17"/>
        <v>5.801608804385304E-2</v>
      </c>
      <c r="AT41" s="27" t="s">
        <v>126</v>
      </c>
      <c r="AU41" s="164">
        <v>94</v>
      </c>
      <c r="AV41" s="165">
        <v>689380.64199999999</v>
      </c>
      <c r="AW41" s="165">
        <v>2074.8029999999999</v>
      </c>
      <c r="AX41" s="166">
        <v>76103.08023707899</v>
      </c>
      <c r="AY41" s="164">
        <v>4392</v>
      </c>
      <c r="AZ41" s="165">
        <v>22269224.770999972</v>
      </c>
      <c r="BA41" s="165">
        <v>-71374.603999999948</v>
      </c>
      <c r="BB41" s="166">
        <v>2390752.9200803461</v>
      </c>
      <c r="BC41" s="164">
        <v>211</v>
      </c>
      <c r="BD41" s="165">
        <v>1096310.929</v>
      </c>
      <c r="BE41" s="165">
        <v>-2079.6389999999997</v>
      </c>
      <c r="BF41" s="166">
        <v>130333.83995338198</v>
      </c>
      <c r="BG41" s="164">
        <v>6209</v>
      </c>
      <c r="BH41" s="165">
        <v>3165679.2460000003</v>
      </c>
      <c r="BI41" s="165">
        <v>602716.78699999861</v>
      </c>
      <c r="BJ41" s="166">
        <v>4343083.2801601524</v>
      </c>
      <c r="BK41" s="164">
        <v>10906</v>
      </c>
      <c r="BL41" s="165">
        <v>27220595.587999936</v>
      </c>
      <c r="BM41" s="165">
        <v>531337.34699999983</v>
      </c>
      <c r="BN41" s="166">
        <v>6940273.1204309734</v>
      </c>
      <c r="BP41" s="27" t="s">
        <v>126</v>
      </c>
      <c r="BQ41" s="173">
        <f>IF(C$5="","",IF(C$5&lt;&gt;0,AU41/C$5,""))</f>
        <v>0.54022988505747127</v>
      </c>
      <c r="BR41" s="174">
        <f t="shared" ref="BR41:CJ41" si="18">IF(D$5="","",IF(D$5&lt;&gt;0,AV41/D$5,""))</f>
        <v>3.532273202326159E-2</v>
      </c>
      <c r="BS41" s="174">
        <f t="shared" si="18"/>
        <v>2.9996354771556462E-3</v>
      </c>
      <c r="BT41" s="175">
        <f t="shared" si="18"/>
        <v>2.5587490383249614E-2</v>
      </c>
      <c r="BU41" s="173">
        <f t="shared" si="18"/>
        <v>0.85231903745391036</v>
      </c>
      <c r="BV41" s="174">
        <f t="shared" si="18"/>
        <v>0.19579237403668961</v>
      </c>
      <c r="BW41" s="174">
        <f t="shared" si="18"/>
        <v>-4.3057433740619835E-2</v>
      </c>
      <c r="BX41" s="175">
        <f t="shared" si="18"/>
        <v>0.14202303392756088</v>
      </c>
      <c r="BY41" s="173">
        <f t="shared" si="18"/>
        <v>0.60113960113960119</v>
      </c>
      <c r="BZ41" s="174">
        <f t="shared" si="18"/>
        <v>3.289940332707364E-2</v>
      </c>
      <c r="CA41" s="174">
        <f t="shared" si="18"/>
        <v>-7.3093768944578353E-4</v>
      </c>
      <c r="CB41" s="175">
        <f t="shared" si="18"/>
        <v>2.5066887821023436E-2</v>
      </c>
      <c r="CC41" s="173">
        <f t="shared" si="18"/>
        <v>0.69756207167733963</v>
      </c>
      <c r="CD41" s="174">
        <f t="shared" si="18"/>
        <v>0.40744856176525901</v>
      </c>
      <c r="CE41" s="174">
        <f t="shared" si="18"/>
        <v>0.55933011750518891</v>
      </c>
      <c r="CF41" s="175">
        <f t="shared" si="18"/>
        <v>0.38712258033407315</v>
      </c>
      <c r="CG41" s="173">
        <f t="shared" si="18"/>
        <v>0.7480622813636052</v>
      </c>
      <c r="CH41" s="174">
        <f t="shared" si="18"/>
        <v>0.15612772331244804</v>
      </c>
      <c r="CI41" s="174">
        <f t="shared" si="18"/>
        <v>8.4714690419467845E-2</v>
      </c>
      <c r="CJ41" s="175">
        <f t="shared" si="18"/>
        <v>0.19158204905395224</v>
      </c>
    </row>
    <row r="42" spans="2:88" x14ac:dyDescent="0.3">
      <c r="B42" s="27" t="s">
        <v>127</v>
      </c>
      <c r="C42" s="167">
        <v>20</v>
      </c>
      <c r="D42" s="168">
        <v>414971.91</v>
      </c>
      <c r="E42" s="168">
        <v>0</v>
      </c>
      <c r="F42" s="169">
        <v>46985.17977720101</v>
      </c>
      <c r="G42" s="167">
        <v>254</v>
      </c>
      <c r="H42" s="168">
        <v>5174998.8569999998</v>
      </c>
      <c r="I42" s="168">
        <v>12107.147000000001</v>
      </c>
      <c r="J42" s="169">
        <v>457443.0487024599</v>
      </c>
      <c r="K42" s="167">
        <v>8</v>
      </c>
      <c r="L42" s="168">
        <v>277926.57</v>
      </c>
      <c r="M42" s="168">
        <v>0</v>
      </c>
      <c r="N42" s="169">
        <v>21165.510282731997</v>
      </c>
      <c r="O42" s="167">
        <v>739</v>
      </c>
      <c r="P42" s="168">
        <v>833933.1599999998</v>
      </c>
      <c r="Q42" s="168">
        <v>76288.985999999961</v>
      </c>
      <c r="R42" s="169">
        <v>1361470.8293017517</v>
      </c>
      <c r="S42" s="167">
        <v>1021</v>
      </c>
      <c r="T42" s="168">
        <v>6701830.4969999986</v>
      </c>
      <c r="U42" s="168">
        <v>88396.132999999987</v>
      </c>
      <c r="V42" s="169">
        <v>1887064.5680641436</v>
      </c>
      <c r="X42" s="27" t="s">
        <v>127</v>
      </c>
      <c r="Y42" s="176">
        <f>IF(C$6="","",IF(C$6&lt;&gt;0,C42/C$6,""))</f>
        <v>0.13793103448275862</v>
      </c>
      <c r="Z42" s="177">
        <f t="shared" ref="Z42:AC42" si="19">IF(D$6="","",IF(D$6&lt;&gt;0,D42/D$6,""))</f>
        <v>3.2438272819610176E-2</v>
      </c>
      <c r="AA42" s="177">
        <f t="shared" si="19"/>
        <v>0</v>
      </c>
      <c r="AB42" s="178">
        <f t="shared" si="19"/>
        <v>3.627218542922353E-2</v>
      </c>
      <c r="AC42" s="176">
        <f t="shared" si="19"/>
        <v>9.9960645415190869E-2</v>
      </c>
      <c r="AD42" s="177">
        <f>IF(H$6="","",IF(H$6&lt;&gt;0,H42/H$6,""))</f>
        <v>3.9831444196818472E-2</v>
      </c>
      <c r="AE42" s="177">
        <f t="shared" ref="AE42:AR42" si="20">IF(I$6="","",IF(I$6&lt;&gt;0,I42/I$6,""))</f>
        <v>3.0105979711156843E-2</v>
      </c>
      <c r="AF42" s="178">
        <f t="shared" si="20"/>
        <v>2.7143098998727532E-2</v>
      </c>
      <c r="AG42" s="176">
        <f t="shared" si="20"/>
        <v>3.4334763948497854E-2</v>
      </c>
      <c r="AH42" s="177">
        <f t="shared" si="20"/>
        <v>2.9384131604760842E-3</v>
      </c>
      <c r="AI42" s="177">
        <f t="shared" si="20"/>
        <v>0</v>
      </c>
      <c r="AJ42" s="178">
        <f t="shared" si="20"/>
        <v>2.3688623577395127E-3</v>
      </c>
      <c r="AK42" s="176">
        <f t="shared" si="20"/>
        <v>0.19467860906217072</v>
      </c>
      <c r="AL42" s="177">
        <f t="shared" si="20"/>
        <v>0.16235413022754447</v>
      </c>
      <c r="AM42" s="177">
        <f t="shared" si="20"/>
        <v>0.20672583499719299</v>
      </c>
      <c r="AN42" s="178">
        <f t="shared" si="20"/>
        <v>0.16059124369267058</v>
      </c>
      <c r="AO42" s="176">
        <f t="shared" si="20"/>
        <v>0.15204765450483992</v>
      </c>
      <c r="AP42" s="177">
        <f t="shared" si="20"/>
        <v>2.7643764866120048E-2</v>
      </c>
      <c r="AQ42" s="177">
        <f t="shared" si="20"/>
        <v>0.11267640852229301</v>
      </c>
      <c r="AR42" s="178">
        <f t="shared" si="20"/>
        <v>5.3065395910122132E-2</v>
      </c>
      <c r="AT42" s="27" t="s">
        <v>127</v>
      </c>
      <c r="AU42" s="167">
        <v>50</v>
      </c>
      <c r="AV42" s="168">
        <v>645582.77999999991</v>
      </c>
      <c r="AW42" s="168">
        <v>-29.07</v>
      </c>
      <c r="AX42" s="169">
        <v>72038.349601142021</v>
      </c>
      <c r="AY42" s="167">
        <v>1444</v>
      </c>
      <c r="AZ42" s="168">
        <v>12405219.754000001</v>
      </c>
      <c r="BA42" s="168">
        <v>31435.897999999997</v>
      </c>
      <c r="BB42" s="169">
        <v>1178025.7573556846</v>
      </c>
      <c r="BC42" s="167">
        <v>24</v>
      </c>
      <c r="BD42" s="168">
        <v>699747.92999999993</v>
      </c>
      <c r="BE42" s="168">
        <v>-22.05</v>
      </c>
      <c r="BF42" s="169">
        <v>39843.911273892998</v>
      </c>
      <c r="BG42" s="167">
        <v>2938</v>
      </c>
      <c r="BH42" s="168">
        <v>2187919.1159999985</v>
      </c>
      <c r="BI42" s="168">
        <v>188958.62700000018</v>
      </c>
      <c r="BJ42" s="169">
        <v>2962701.4890370965</v>
      </c>
      <c r="BK42" s="167">
        <v>4456</v>
      </c>
      <c r="BL42" s="168">
        <v>15938469.580000035</v>
      </c>
      <c r="BM42" s="168">
        <v>220343.40500000009</v>
      </c>
      <c r="BN42" s="169">
        <v>4252609.5072678197</v>
      </c>
      <c r="BP42" s="27" t="s">
        <v>127</v>
      </c>
      <c r="BQ42" s="176">
        <f>IF(C$6="","",IF(C$6&lt;&gt;0,AU42/C$6,""))</f>
        <v>0.34482758620689657</v>
      </c>
      <c r="BR42" s="177">
        <f t="shared" ref="BR42:CJ42" si="21">IF(D$6="","",IF(D$6&lt;&gt;0,AV42/D$6,""))</f>
        <v>5.0465079299662416E-2</v>
      </c>
      <c r="BS42" s="177">
        <f t="shared" si="21"/>
        <v>-1.5633621482435166E-3</v>
      </c>
      <c r="BT42" s="178">
        <f t="shared" si="21"/>
        <v>5.5613033453067159E-2</v>
      </c>
      <c r="BU42" s="176">
        <f t="shared" si="21"/>
        <v>0.56828020464384099</v>
      </c>
      <c r="BV42" s="177">
        <f t="shared" si="21"/>
        <v>9.5481725123929093E-2</v>
      </c>
      <c r="BW42" s="177">
        <f t="shared" si="21"/>
        <v>7.8169407490467885E-2</v>
      </c>
      <c r="BX42" s="178">
        <f t="shared" si="21"/>
        <v>6.9900001422372418E-2</v>
      </c>
      <c r="BY42" s="176">
        <f t="shared" si="21"/>
        <v>0.10300429184549356</v>
      </c>
      <c r="BZ42" s="177">
        <f t="shared" si="21"/>
        <v>7.3981718499526597E-3</v>
      </c>
      <c r="CA42" s="177">
        <f t="shared" si="21"/>
        <v>4.186588562581809E-3</v>
      </c>
      <c r="CB42" s="178">
        <f t="shared" si="21"/>
        <v>4.4593652759150554E-3</v>
      </c>
      <c r="CC42" s="176">
        <f t="shared" si="21"/>
        <v>0.77397260273972601</v>
      </c>
      <c r="CD42" s="177">
        <f t="shared" si="21"/>
        <v>0.42595464735614758</v>
      </c>
      <c r="CE42" s="177">
        <f t="shared" si="21"/>
        <v>0.51203498689179316</v>
      </c>
      <c r="CF42" s="178">
        <f t="shared" si="21"/>
        <v>0.34946317363156904</v>
      </c>
      <c r="CG42" s="176">
        <f t="shared" si="21"/>
        <v>0.66358897989575583</v>
      </c>
      <c r="CH42" s="177">
        <f t="shared" si="21"/>
        <v>6.5743128775423015E-2</v>
      </c>
      <c r="CI42" s="177">
        <f t="shared" si="21"/>
        <v>0.2808663984992768</v>
      </c>
      <c r="CJ42" s="178">
        <f t="shared" si="21"/>
        <v>0.11958594897779119</v>
      </c>
    </row>
    <row r="43" spans="2:88" x14ac:dyDescent="0.3">
      <c r="B43" s="27" t="s">
        <v>128</v>
      </c>
      <c r="C43" s="167"/>
      <c r="D43" s="168"/>
      <c r="E43" s="168"/>
      <c r="F43" s="169"/>
      <c r="G43" s="167">
        <v>21</v>
      </c>
      <c r="H43" s="168">
        <v>0</v>
      </c>
      <c r="I43" s="168">
        <v>17431.799592440002</v>
      </c>
      <c r="J43" s="169">
        <v>15941</v>
      </c>
      <c r="K43" s="167"/>
      <c r="L43" s="168"/>
      <c r="M43" s="168"/>
      <c r="N43" s="169"/>
      <c r="O43" s="167">
        <v>1232</v>
      </c>
      <c r="P43" s="168">
        <v>120750.15482359004</v>
      </c>
      <c r="Q43" s="168">
        <v>108654.58111972002</v>
      </c>
      <c r="R43" s="169">
        <v>639161.21889999975</v>
      </c>
      <c r="S43" s="167">
        <v>1253</v>
      </c>
      <c r="T43" s="168">
        <v>120750.15482359004</v>
      </c>
      <c r="U43" s="168">
        <v>126086.38071215995</v>
      </c>
      <c r="V43" s="169">
        <v>655102.21889999998</v>
      </c>
      <c r="X43" s="27" t="s">
        <v>128</v>
      </c>
      <c r="Y43" s="176">
        <f>IF(C$7="","",IF(C$7&lt;&gt;0,C43/C$7,""))</f>
        <v>0</v>
      </c>
      <c r="Z43" s="177" t="str">
        <f t="shared" ref="Z43:AR43" si="22">IF(D$7="","",IF(D$7&lt;&gt;0,D43/D$7,""))</f>
        <v/>
      </c>
      <c r="AA43" s="177">
        <f t="shared" si="22"/>
        <v>0</v>
      </c>
      <c r="AB43" s="178">
        <f t="shared" si="22"/>
        <v>0</v>
      </c>
      <c r="AC43" s="176">
        <f t="shared" si="22"/>
        <v>0.11666666666666667</v>
      </c>
      <c r="AD43" s="177" t="str">
        <f t="shared" si="22"/>
        <v/>
      </c>
      <c r="AE43" s="177">
        <f t="shared" si="22"/>
        <v>1.5543057816895252E-2</v>
      </c>
      <c r="AF43" s="178">
        <f t="shared" si="22"/>
        <v>1.3913403585650758E-2</v>
      </c>
      <c r="AG43" s="176">
        <f t="shared" si="22"/>
        <v>0</v>
      </c>
      <c r="AH43" s="177" t="str">
        <f t="shared" si="22"/>
        <v/>
      </c>
      <c r="AI43" s="177">
        <f t="shared" si="22"/>
        <v>0</v>
      </c>
      <c r="AJ43" s="178">
        <f t="shared" si="22"/>
        <v>0</v>
      </c>
      <c r="AK43" s="176">
        <f t="shared" si="22"/>
        <v>0.16780168891310271</v>
      </c>
      <c r="AL43" s="177">
        <f t="shared" si="22"/>
        <v>2.1162867849003526E-2</v>
      </c>
      <c r="AM43" s="177">
        <f t="shared" si="22"/>
        <v>0.10400609216826313</v>
      </c>
      <c r="AN43" s="178">
        <f t="shared" si="22"/>
        <v>6.4394276316831062E-2</v>
      </c>
      <c r="AO43" s="176">
        <f t="shared" si="22"/>
        <v>0.16543438077634012</v>
      </c>
      <c r="AP43" s="177">
        <f t="shared" si="22"/>
        <v>2.1162867849003526E-2</v>
      </c>
      <c r="AQ43" s="177">
        <f t="shared" si="22"/>
        <v>2.0626685806233221E-2</v>
      </c>
      <c r="AR43" s="178">
        <f t="shared" si="22"/>
        <v>4.5071278074633327E-2</v>
      </c>
      <c r="AT43" s="27" t="s">
        <v>128</v>
      </c>
      <c r="AU43" s="167">
        <v>1</v>
      </c>
      <c r="AV43" s="168">
        <v>0</v>
      </c>
      <c r="AW43" s="168">
        <v>1475.9999608999999</v>
      </c>
      <c r="AX43" s="169">
        <v>1640</v>
      </c>
      <c r="AY43" s="167">
        <v>77</v>
      </c>
      <c r="AZ43" s="168">
        <v>0</v>
      </c>
      <c r="BA43" s="168">
        <v>54810.670610650006</v>
      </c>
      <c r="BB43" s="169">
        <v>45634.66</v>
      </c>
      <c r="BC43" s="167">
        <v>2</v>
      </c>
      <c r="BD43" s="168">
        <v>0</v>
      </c>
      <c r="BE43" s="168">
        <v>5645.6998504399999</v>
      </c>
      <c r="BF43" s="169">
        <v>2707.09</v>
      </c>
      <c r="BG43" s="167">
        <v>3949</v>
      </c>
      <c r="BH43" s="168">
        <v>219141.58427257999</v>
      </c>
      <c r="BI43" s="168">
        <v>358070.33350344055</v>
      </c>
      <c r="BJ43" s="169">
        <v>1849367.0157000006</v>
      </c>
      <c r="BK43" s="167">
        <v>4029</v>
      </c>
      <c r="BL43" s="168">
        <v>219141.58427257996</v>
      </c>
      <c r="BM43" s="168">
        <v>420002.70392542967</v>
      </c>
      <c r="BN43" s="169">
        <v>1899348.765700002</v>
      </c>
      <c r="BP43" s="27" t="s">
        <v>128</v>
      </c>
      <c r="BQ43" s="176">
        <f>IF(C$7="","",IF(C$7&lt;&gt;0,AU43/C$7,""))</f>
        <v>0.1111111111111111</v>
      </c>
      <c r="BR43" s="177" t="str">
        <f t="shared" ref="BR43:CJ43" si="23">IF(D$7="","",IF(D$7&lt;&gt;0,AV43/D$7,""))</f>
        <v/>
      </c>
      <c r="BS43" s="177">
        <f t="shared" si="23"/>
        <v>1.0062948652589587E-3</v>
      </c>
      <c r="BT43" s="178">
        <f t="shared" si="23"/>
        <v>1.604519265482388E-3</v>
      </c>
      <c r="BU43" s="176">
        <f t="shared" si="23"/>
        <v>0.42777777777777776</v>
      </c>
      <c r="BV43" s="177" t="str">
        <f t="shared" si="23"/>
        <v/>
      </c>
      <c r="BW43" s="177">
        <f t="shared" si="23"/>
        <v>4.8871914673319555E-2</v>
      </c>
      <c r="BX43" s="178">
        <f t="shared" si="23"/>
        <v>3.983021404390899E-2</v>
      </c>
      <c r="BY43" s="176">
        <f t="shared" si="23"/>
        <v>4.6511627906976744E-2</v>
      </c>
      <c r="BZ43" s="177" t="str">
        <f t="shared" si="23"/>
        <v/>
      </c>
      <c r="CA43" s="177">
        <f t="shared" si="23"/>
        <v>2.2766741612184524E-3</v>
      </c>
      <c r="CB43" s="178">
        <f t="shared" si="23"/>
        <v>1.1089104596858665E-3</v>
      </c>
      <c r="CC43" s="176">
        <f t="shared" si="23"/>
        <v>0.53786434214110601</v>
      </c>
      <c r="CD43" s="177">
        <f t="shared" si="23"/>
        <v>3.8407109249319608E-2</v>
      </c>
      <c r="CE43" s="177">
        <f t="shared" si="23"/>
        <v>0.34275127404011951</v>
      </c>
      <c r="CF43" s="178">
        <f t="shared" si="23"/>
        <v>0.18632020701314039</v>
      </c>
      <c r="CG43" s="176">
        <f t="shared" si="23"/>
        <v>0.53195141272775281</v>
      </c>
      <c r="CH43" s="177">
        <f t="shared" si="23"/>
        <v>3.8407109249319601E-2</v>
      </c>
      <c r="CI43" s="177">
        <f t="shared" si="23"/>
        <v>6.8708957801044537E-2</v>
      </c>
      <c r="CJ43" s="178">
        <f t="shared" si="23"/>
        <v>0.13067590661396306</v>
      </c>
    </row>
    <row r="44" spans="2:88" x14ac:dyDescent="0.3">
      <c r="B44" s="27" t="s">
        <v>129</v>
      </c>
      <c r="C44" s="167"/>
      <c r="D44" s="168"/>
      <c r="E44" s="168"/>
      <c r="F44" s="169"/>
      <c r="G44" s="167">
        <v>9</v>
      </c>
      <c r="H44" s="168">
        <v>94742.097490159998</v>
      </c>
      <c r="I44" s="168">
        <v>597.59998416999997</v>
      </c>
      <c r="J44" s="169">
        <v>20923.129999999997</v>
      </c>
      <c r="K44" s="167"/>
      <c r="L44" s="168"/>
      <c r="M44" s="168"/>
      <c r="N44" s="169"/>
      <c r="O44" s="167">
        <v>33</v>
      </c>
      <c r="P44" s="168">
        <v>28265.219253989999</v>
      </c>
      <c r="Q44" s="168">
        <v>6770.3398124199994</v>
      </c>
      <c r="R44" s="169">
        <v>41295</v>
      </c>
      <c r="S44" s="167">
        <v>42</v>
      </c>
      <c r="T44" s="168">
        <v>123007.31674415001</v>
      </c>
      <c r="U44" s="168">
        <v>7367.9397965899998</v>
      </c>
      <c r="V44" s="169">
        <v>62218.12999999999</v>
      </c>
      <c r="X44" s="27" t="s">
        <v>129</v>
      </c>
      <c r="Y44" s="176" t="str">
        <f>IF(C$8="","",IF(C$8&lt;&gt;0,C44/C$8,""))</f>
        <v/>
      </c>
      <c r="Z44" s="177" t="str">
        <f t="shared" ref="Z44:AR44" si="24">IF(D$8="","",IF(D$8&lt;&gt;0,D44/D$8,""))</f>
        <v/>
      </c>
      <c r="AA44" s="177" t="str">
        <f t="shared" si="24"/>
        <v/>
      </c>
      <c r="AB44" s="178" t="str">
        <f t="shared" si="24"/>
        <v/>
      </c>
      <c r="AC44" s="176">
        <f t="shared" si="24"/>
        <v>6.6666666666666666E-2</v>
      </c>
      <c r="AD44" s="177">
        <f t="shared" si="24"/>
        <v>4.1900606466977004E-3</v>
      </c>
      <c r="AE44" s="177">
        <f t="shared" si="24"/>
        <v>7.1028328045028293E-4</v>
      </c>
      <c r="AF44" s="178">
        <f t="shared" si="24"/>
        <v>5.3819851409491496E-3</v>
      </c>
      <c r="AG44" s="176">
        <f t="shared" si="24"/>
        <v>0</v>
      </c>
      <c r="AH44" s="177">
        <f t="shared" si="24"/>
        <v>0</v>
      </c>
      <c r="AI44" s="177" t="str">
        <f t="shared" si="24"/>
        <v/>
      </c>
      <c r="AJ44" s="178">
        <f t="shared" si="24"/>
        <v>0</v>
      </c>
      <c r="AK44" s="176">
        <f t="shared" si="24"/>
        <v>2.5522041763341066E-2</v>
      </c>
      <c r="AL44" s="177">
        <f t="shared" si="24"/>
        <v>1.3038572562097972E-2</v>
      </c>
      <c r="AM44" s="177">
        <f t="shared" si="24"/>
        <v>6.7562186487613696E-2</v>
      </c>
      <c r="AN44" s="178">
        <f t="shared" si="24"/>
        <v>1.3199848487027901E-2</v>
      </c>
      <c r="AO44" s="176">
        <f t="shared" si="24"/>
        <v>2.9391182645206439E-2</v>
      </c>
      <c r="AP44" s="177">
        <f t="shared" si="24"/>
        <v>4.8585353432982941E-3</v>
      </c>
      <c r="AQ44" s="177">
        <f t="shared" si="24"/>
        <v>7.8252186617840547E-3</v>
      </c>
      <c r="AR44" s="178">
        <f t="shared" si="24"/>
        <v>8.7432723269940411E-3</v>
      </c>
      <c r="AT44" s="27" t="s">
        <v>129</v>
      </c>
      <c r="AU44" s="167"/>
      <c r="AV44" s="168"/>
      <c r="AW44" s="168"/>
      <c r="AX44" s="169"/>
      <c r="AY44" s="167">
        <v>49</v>
      </c>
      <c r="AZ44" s="168">
        <v>401172.28937234008</v>
      </c>
      <c r="BA44" s="168">
        <v>4841.0998717800012</v>
      </c>
      <c r="BB44" s="169">
        <v>48875.009999999995</v>
      </c>
      <c r="BC44" s="167"/>
      <c r="BD44" s="168"/>
      <c r="BE44" s="168"/>
      <c r="BF44" s="169"/>
      <c r="BG44" s="167">
        <v>476</v>
      </c>
      <c r="BH44" s="168">
        <v>151140.02880582993</v>
      </c>
      <c r="BI44" s="168">
        <v>42489.610854099985</v>
      </c>
      <c r="BJ44" s="169">
        <v>258400</v>
      </c>
      <c r="BK44" s="167">
        <v>525</v>
      </c>
      <c r="BL44" s="168">
        <v>552312.31817817001</v>
      </c>
      <c r="BM44" s="168">
        <v>47330.710725879981</v>
      </c>
      <c r="BN44" s="169">
        <v>307275.01</v>
      </c>
      <c r="BP44" s="27" t="s">
        <v>129</v>
      </c>
      <c r="BQ44" s="176" t="str">
        <f>IF(C$8="","",IF(C$8&lt;&gt;0,AU44/C$8,""))</f>
        <v/>
      </c>
      <c r="BR44" s="177" t="str">
        <f t="shared" ref="BR44:CJ44" si="25">IF(D$8="","",IF(D$8&lt;&gt;0,AV44/D$8,""))</f>
        <v/>
      </c>
      <c r="BS44" s="177" t="str">
        <f t="shared" si="25"/>
        <v/>
      </c>
      <c r="BT44" s="178" t="str">
        <f t="shared" si="25"/>
        <v/>
      </c>
      <c r="BU44" s="176">
        <f t="shared" si="25"/>
        <v>0.36296296296296299</v>
      </c>
      <c r="BV44" s="177">
        <f t="shared" si="25"/>
        <v>1.7742231455444058E-2</v>
      </c>
      <c r="BW44" s="177">
        <f t="shared" si="25"/>
        <v>5.7539363939092319E-3</v>
      </c>
      <c r="BX44" s="178">
        <f t="shared" si="25"/>
        <v>1.2571951595375122E-2</v>
      </c>
      <c r="BY44" s="176">
        <f t="shared" si="25"/>
        <v>0</v>
      </c>
      <c r="BZ44" s="177">
        <f t="shared" si="25"/>
        <v>0</v>
      </c>
      <c r="CA44" s="177" t="str">
        <f t="shared" si="25"/>
        <v/>
      </c>
      <c r="CB44" s="178">
        <f t="shared" si="25"/>
        <v>0</v>
      </c>
      <c r="CC44" s="176">
        <f t="shared" si="25"/>
        <v>0.36813611755607117</v>
      </c>
      <c r="CD44" s="177">
        <f t="shared" si="25"/>
        <v>6.971996979447484E-2</v>
      </c>
      <c r="CE44" s="177">
        <f t="shared" si="25"/>
        <v>0.42400988603919637</v>
      </c>
      <c r="CF44" s="178">
        <f t="shared" si="25"/>
        <v>8.2596945127691238E-2</v>
      </c>
      <c r="CG44" s="176">
        <f t="shared" si="25"/>
        <v>0.36738978306508047</v>
      </c>
      <c r="CH44" s="177">
        <f t="shared" si="25"/>
        <v>2.1815197578767365E-2</v>
      </c>
      <c r="CI44" s="177">
        <f t="shared" si="25"/>
        <v>5.0268212156005042E-2</v>
      </c>
      <c r="CJ44" s="178">
        <f t="shared" si="25"/>
        <v>4.3180164555087365E-2</v>
      </c>
    </row>
    <row r="45" spans="2:88" x14ac:dyDescent="0.3">
      <c r="B45" s="26" t="s">
        <v>5</v>
      </c>
      <c r="C45" s="170">
        <v>33</v>
      </c>
      <c r="D45" s="171">
        <v>714491.10499999986</v>
      </c>
      <c r="E45" s="171">
        <v>-204.58699999999999</v>
      </c>
      <c r="F45" s="172">
        <v>79818.519758079012</v>
      </c>
      <c r="G45" s="170">
        <v>568</v>
      </c>
      <c r="H45" s="171">
        <v>11168057.278490154</v>
      </c>
      <c r="I45" s="171">
        <v>37350.387576610003</v>
      </c>
      <c r="J45" s="172">
        <v>1138202.2192602642</v>
      </c>
      <c r="K45" s="170">
        <v>28</v>
      </c>
      <c r="L45" s="171">
        <v>673644.66500000004</v>
      </c>
      <c r="M45" s="171">
        <v>-1303.444</v>
      </c>
      <c r="N45" s="172">
        <v>70032.060245991597</v>
      </c>
      <c r="O45" s="170">
        <v>3049</v>
      </c>
      <c r="P45" s="171">
        <v>1770355.3400775795</v>
      </c>
      <c r="Q45" s="171">
        <v>321946.76193213963</v>
      </c>
      <c r="R45" s="172">
        <v>3418029.5282433294</v>
      </c>
      <c r="S45" s="170">
        <v>3678</v>
      </c>
      <c r="T45" s="171">
        <v>14326548.388567768</v>
      </c>
      <c r="U45" s="171">
        <v>357789.11850875022</v>
      </c>
      <c r="V45" s="172">
        <v>4706082.3275076523</v>
      </c>
      <c r="X45" s="26" t="s">
        <v>5</v>
      </c>
      <c r="Y45" s="179">
        <f>IF(C$9="","",IF(C$9&lt;&gt;0,C45/C$9,""))</f>
        <v>0.10060975609756098</v>
      </c>
      <c r="Z45" s="180">
        <f t="shared" ref="Z45:AR45" si="26">IF(D$9="","",IF(D$9&lt;&gt;0,D45/D$9,""))</f>
        <v>2.2114105809750925E-2</v>
      </c>
      <c r="AA45" s="180">
        <f t="shared" si="26"/>
        <v>-9.3974568325117129E-5</v>
      </c>
      <c r="AB45" s="181">
        <f t="shared" si="26"/>
        <v>1.5083739493929521E-2</v>
      </c>
      <c r="AC45" s="179">
        <f t="shared" si="26"/>
        <v>7.0920214758396799E-2</v>
      </c>
      <c r="AD45" s="180">
        <f t="shared" si="26"/>
        <v>4.1942197691506526E-2</v>
      </c>
      <c r="AE45" s="180">
        <f t="shared" si="26"/>
        <v>9.2849454370887031E-3</v>
      </c>
      <c r="AF45" s="181">
        <f t="shared" si="26"/>
        <v>2.9395775233650456E-2</v>
      </c>
      <c r="AG45" s="179">
        <f t="shared" si="26"/>
        <v>4.4585987261146494E-2</v>
      </c>
      <c r="AH45" s="180">
        <f t="shared" si="26"/>
        <v>5.2445817005905551E-3</v>
      </c>
      <c r="AI45" s="180">
        <f t="shared" si="26"/>
        <v>-2.4502206324002792E-4</v>
      </c>
      <c r="AJ45" s="181">
        <f t="shared" si="26"/>
        <v>4.199675329878731E-3</v>
      </c>
      <c r="AK45" s="179">
        <f t="shared" si="26"/>
        <v>0.14293080817551096</v>
      </c>
      <c r="AL45" s="180">
        <f t="shared" si="26"/>
        <v>8.5196807451176748E-2</v>
      </c>
      <c r="AM45" s="180">
        <f t="shared" si="26"/>
        <v>0.12423148522551775</v>
      </c>
      <c r="AN45" s="181">
        <f t="shared" si="26"/>
        <v>0.10436432036071847</v>
      </c>
      <c r="AO45" s="179">
        <f t="shared" si="26"/>
        <v>0.12139815823348847</v>
      </c>
      <c r="AP45" s="180">
        <f t="shared" si="26"/>
        <v>3.1992663470602138E-2</v>
      </c>
      <c r="AQ45" s="180">
        <f t="shared" si="26"/>
        <v>2.5355448185281581E-2</v>
      </c>
      <c r="AR45" s="181">
        <f t="shared" si="26"/>
        <v>5.0365749845939403E-2</v>
      </c>
      <c r="AT45" s="26" t="s">
        <v>5</v>
      </c>
      <c r="AU45" s="170">
        <v>145</v>
      </c>
      <c r="AV45" s="171">
        <v>1334963.4220000003</v>
      </c>
      <c r="AW45" s="171">
        <v>3521.7329608999999</v>
      </c>
      <c r="AX45" s="172">
        <v>149781.42983822097</v>
      </c>
      <c r="AY45" s="170">
        <v>5962</v>
      </c>
      <c r="AZ45" s="171">
        <v>35075616.814372346</v>
      </c>
      <c r="BA45" s="171">
        <v>19713.064482430083</v>
      </c>
      <c r="BB45" s="172">
        <v>3663288.347436022</v>
      </c>
      <c r="BC45" s="170">
        <v>237</v>
      </c>
      <c r="BD45" s="171">
        <v>1796058.8589999992</v>
      </c>
      <c r="BE45" s="171">
        <v>3544.01085044</v>
      </c>
      <c r="BF45" s="172">
        <v>172884.84122727497</v>
      </c>
      <c r="BG45" s="170">
        <v>13572</v>
      </c>
      <c r="BH45" s="171">
        <v>5723879.9750784049</v>
      </c>
      <c r="BI45" s="171">
        <v>1192235.3583575345</v>
      </c>
      <c r="BJ45" s="172">
        <v>9413551.7848972753</v>
      </c>
      <c r="BK45" s="170">
        <v>19916</v>
      </c>
      <c r="BL45" s="171">
        <v>43930519.070450731</v>
      </c>
      <c r="BM45" s="171">
        <v>1219014.1666513083</v>
      </c>
      <c r="BN45" s="172">
        <v>13399506.403398851</v>
      </c>
      <c r="BP45" s="26" t="s">
        <v>5</v>
      </c>
      <c r="BQ45" s="179">
        <f>IF(C$9="","",IF(C$9&lt;&gt;0,AU45/C$9,""))</f>
        <v>0.44207317073170732</v>
      </c>
      <c r="BR45" s="180">
        <f t="shared" ref="BR45:CJ45" si="27">IF(D$9="","",IF(D$9&lt;&gt;0,AV45/D$9,""))</f>
        <v>4.131825037381702E-2</v>
      </c>
      <c r="BS45" s="180">
        <f t="shared" si="27"/>
        <v>1.6176655151936051E-3</v>
      </c>
      <c r="BT45" s="181">
        <f t="shared" si="27"/>
        <v>2.8305010861584295E-2</v>
      </c>
      <c r="BU45" s="179">
        <f t="shared" si="27"/>
        <v>0.74441253589711576</v>
      </c>
      <c r="BV45" s="180">
        <f t="shared" si="27"/>
        <v>0.13172823329025984</v>
      </c>
      <c r="BW45" s="180">
        <f t="shared" si="27"/>
        <v>4.9004773442243143E-3</v>
      </c>
      <c r="BX45" s="181">
        <f t="shared" si="27"/>
        <v>9.4609902401408472E-2</v>
      </c>
      <c r="BY45" s="179">
        <f t="shared" si="27"/>
        <v>0.37738853503184716</v>
      </c>
      <c r="BZ45" s="180">
        <f t="shared" si="27"/>
        <v>1.398300604829246E-2</v>
      </c>
      <c r="CA45" s="180">
        <f t="shared" si="27"/>
        <v>6.6620495450503046E-4</v>
      </c>
      <c r="CB45" s="181">
        <f t="shared" si="27"/>
        <v>1.0367540238882882E-2</v>
      </c>
      <c r="CC45" s="179">
        <f t="shared" si="27"/>
        <v>0.63622726420401277</v>
      </c>
      <c r="CD45" s="180">
        <f t="shared" si="27"/>
        <v>0.27545673406392612</v>
      </c>
      <c r="CE45" s="180">
        <f t="shared" si="27"/>
        <v>0.46005485011945357</v>
      </c>
      <c r="CF45" s="181">
        <f t="shared" si="27"/>
        <v>0.28742845142012258</v>
      </c>
      <c r="CG45" s="179">
        <f t="shared" si="27"/>
        <v>0.6573588144040664</v>
      </c>
      <c r="CH45" s="180">
        <f t="shared" si="27"/>
        <v>9.8101390131856009E-2</v>
      </c>
      <c r="CI45" s="180">
        <f t="shared" si="27"/>
        <v>8.6387899856981087E-2</v>
      </c>
      <c r="CJ45" s="181">
        <f t="shared" si="27"/>
        <v>0.14340509591766218</v>
      </c>
    </row>
    <row r="47" spans="2:88" x14ac:dyDescent="0.3">
      <c r="B47" s="141" t="s">
        <v>371</v>
      </c>
      <c r="C47" s="141"/>
      <c r="D47" s="141"/>
      <c r="E47" s="29"/>
      <c r="F47" s="29"/>
      <c r="G47" s="158"/>
      <c r="H47" s="29"/>
      <c r="I47" s="29"/>
      <c r="J47" s="29"/>
      <c r="K47" s="158"/>
      <c r="L47" s="29"/>
      <c r="M47" s="29"/>
      <c r="N47" s="29"/>
      <c r="O47" s="158"/>
      <c r="P47" s="29"/>
      <c r="Q47" s="29"/>
      <c r="R47" s="29"/>
      <c r="S47" s="158"/>
      <c r="T47" s="29"/>
      <c r="U47" s="29"/>
      <c r="V47" s="29"/>
      <c r="X47" s="141" t="s">
        <v>371</v>
      </c>
      <c r="Y47" s="141"/>
      <c r="Z47" s="141"/>
      <c r="AA47" s="29"/>
      <c r="AB47" s="29"/>
      <c r="AC47" s="158"/>
      <c r="AD47" s="29"/>
      <c r="AE47" s="29"/>
      <c r="AF47" s="29"/>
      <c r="AG47" s="158"/>
      <c r="AH47" s="29"/>
      <c r="AI47" s="29"/>
      <c r="AJ47" s="29"/>
      <c r="AK47" s="158"/>
      <c r="AL47" s="29"/>
      <c r="AM47" s="29"/>
      <c r="AN47" s="29"/>
      <c r="AO47" s="158"/>
      <c r="AP47" s="29"/>
      <c r="AQ47" s="29"/>
      <c r="AR47" s="29"/>
      <c r="AT47" s="141" t="s">
        <v>372</v>
      </c>
      <c r="AU47" s="141"/>
      <c r="AV47" s="141"/>
      <c r="AW47" s="29"/>
      <c r="AX47" s="29"/>
      <c r="AY47" s="158"/>
      <c r="AZ47" s="29"/>
      <c r="BA47" s="29"/>
      <c r="BB47" s="29"/>
      <c r="BC47" s="158"/>
      <c r="BD47" s="29"/>
      <c r="BE47" s="29"/>
      <c r="BF47" s="29"/>
      <c r="BG47" s="158"/>
      <c r="BH47" s="29"/>
      <c r="BI47" s="29"/>
      <c r="BJ47" s="29"/>
      <c r="BK47" s="158"/>
      <c r="BL47" s="29"/>
      <c r="BM47" s="29"/>
      <c r="BN47" s="29"/>
      <c r="BP47" s="141" t="s">
        <v>372</v>
      </c>
      <c r="BQ47" s="141"/>
      <c r="BR47" s="141"/>
      <c r="BS47" s="29"/>
      <c r="BT47" s="29"/>
      <c r="BU47" s="158"/>
      <c r="BV47" s="29"/>
      <c r="BW47" s="29"/>
      <c r="BX47" s="29"/>
      <c r="BY47" s="158"/>
      <c r="BZ47" s="29"/>
      <c r="CA47" s="29"/>
      <c r="CB47" s="29"/>
      <c r="CC47" s="158"/>
      <c r="CD47" s="29"/>
      <c r="CE47" s="29"/>
      <c r="CF47" s="29"/>
      <c r="CG47" s="158"/>
      <c r="CH47" s="29"/>
      <c r="CI47" s="29"/>
      <c r="CJ47" s="29"/>
    </row>
    <row r="48" spans="2:88" ht="15" thickBot="1" x14ac:dyDescent="0.35">
      <c r="B48" s="29"/>
      <c r="C48" s="159" t="s">
        <v>322</v>
      </c>
      <c r="D48" s="159"/>
      <c r="E48" s="159"/>
      <c r="F48" s="159"/>
      <c r="G48" s="159" t="s">
        <v>2</v>
      </c>
      <c r="H48" s="159"/>
      <c r="I48" s="159"/>
      <c r="J48" s="159"/>
      <c r="K48" s="159" t="s">
        <v>3</v>
      </c>
      <c r="L48" s="159"/>
      <c r="M48" s="159"/>
      <c r="N48" s="159"/>
      <c r="O48" s="159" t="s">
        <v>4</v>
      </c>
      <c r="P48" s="159"/>
      <c r="Q48" s="159"/>
      <c r="R48" s="159"/>
      <c r="S48" s="159" t="s">
        <v>13</v>
      </c>
      <c r="T48" s="159"/>
      <c r="U48" s="159"/>
      <c r="V48" s="159"/>
      <c r="X48" s="29"/>
      <c r="Y48" s="159" t="s">
        <v>322</v>
      </c>
      <c r="Z48" s="159"/>
      <c r="AA48" s="159"/>
      <c r="AB48" s="159"/>
      <c r="AC48" s="159" t="s">
        <v>2</v>
      </c>
      <c r="AD48" s="159"/>
      <c r="AE48" s="159"/>
      <c r="AF48" s="159"/>
      <c r="AG48" s="159" t="s">
        <v>3</v>
      </c>
      <c r="AH48" s="159"/>
      <c r="AI48" s="159"/>
      <c r="AJ48" s="159"/>
      <c r="AK48" s="159" t="s">
        <v>4</v>
      </c>
      <c r="AL48" s="159"/>
      <c r="AM48" s="159"/>
      <c r="AN48" s="159"/>
      <c r="AO48" s="159" t="s">
        <v>13</v>
      </c>
      <c r="AP48" s="159"/>
      <c r="AQ48" s="159"/>
      <c r="AR48" s="159"/>
      <c r="AT48" s="29"/>
      <c r="AU48" s="159" t="s">
        <v>322</v>
      </c>
      <c r="AV48" s="159"/>
      <c r="AW48" s="159"/>
      <c r="AX48" s="159"/>
      <c r="AY48" s="159" t="s">
        <v>2</v>
      </c>
      <c r="AZ48" s="159"/>
      <c r="BA48" s="159"/>
      <c r="BB48" s="159"/>
      <c r="BC48" s="159" t="s">
        <v>3</v>
      </c>
      <c r="BD48" s="159"/>
      <c r="BE48" s="159"/>
      <c r="BF48" s="159"/>
      <c r="BG48" s="159" t="s">
        <v>4</v>
      </c>
      <c r="BH48" s="159"/>
      <c r="BI48" s="159"/>
      <c r="BJ48" s="159"/>
      <c r="BK48" s="159" t="s">
        <v>13</v>
      </c>
      <c r="BL48" s="159"/>
      <c r="BM48" s="159"/>
      <c r="BN48" s="159"/>
      <c r="BP48" s="29"/>
      <c r="BQ48" s="159" t="s">
        <v>322</v>
      </c>
      <c r="BR48" s="159"/>
      <c r="BS48" s="159"/>
      <c r="BT48" s="159"/>
      <c r="BU48" s="159" t="s">
        <v>2</v>
      </c>
      <c r="BV48" s="159"/>
      <c r="BW48" s="159"/>
      <c r="BX48" s="159"/>
      <c r="BY48" s="159" t="s">
        <v>3</v>
      </c>
      <c r="BZ48" s="159"/>
      <c r="CA48" s="159"/>
      <c r="CB48" s="159"/>
      <c r="CC48" s="159" t="s">
        <v>4</v>
      </c>
      <c r="CD48" s="159"/>
      <c r="CE48" s="159"/>
      <c r="CF48" s="159"/>
      <c r="CG48" s="159" t="s">
        <v>13</v>
      </c>
      <c r="CH48" s="159"/>
      <c r="CI48" s="159"/>
      <c r="CJ48" s="159"/>
    </row>
    <row r="49" spans="2:88" s="163" customFormat="1" ht="28.8" customHeight="1" x14ac:dyDescent="0.3">
      <c r="B49" s="34" t="s">
        <v>125</v>
      </c>
      <c r="C49" s="160" t="s">
        <v>358</v>
      </c>
      <c r="D49" s="161" t="s">
        <v>359</v>
      </c>
      <c r="E49" s="161" t="s">
        <v>360</v>
      </c>
      <c r="F49" s="162" t="s">
        <v>361</v>
      </c>
      <c r="G49" s="160" t="s">
        <v>358</v>
      </c>
      <c r="H49" s="161" t="s">
        <v>359</v>
      </c>
      <c r="I49" s="161" t="s">
        <v>360</v>
      </c>
      <c r="J49" s="162" t="s">
        <v>361</v>
      </c>
      <c r="K49" s="160" t="s">
        <v>358</v>
      </c>
      <c r="L49" s="161" t="s">
        <v>359</v>
      </c>
      <c r="M49" s="161" t="s">
        <v>360</v>
      </c>
      <c r="N49" s="162" t="s">
        <v>361</v>
      </c>
      <c r="O49" s="160" t="s">
        <v>358</v>
      </c>
      <c r="P49" s="161" t="s">
        <v>359</v>
      </c>
      <c r="Q49" s="161" t="s">
        <v>360</v>
      </c>
      <c r="R49" s="162" t="s">
        <v>361</v>
      </c>
      <c r="S49" s="160" t="s">
        <v>358</v>
      </c>
      <c r="T49" s="161" t="s">
        <v>359</v>
      </c>
      <c r="U49" s="161" t="s">
        <v>360</v>
      </c>
      <c r="V49" s="162" t="s">
        <v>361</v>
      </c>
      <c r="X49" s="34" t="s">
        <v>125</v>
      </c>
      <c r="Y49" s="160" t="s">
        <v>363</v>
      </c>
      <c r="Z49" s="161" t="s">
        <v>364</v>
      </c>
      <c r="AA49" s="161" t="s">
        <v>365</v>
      </c>
      <c r="AB49" s="162" t="s">
        <v>366</v>
      </c>
      <c r="AC49" s="160" t="s">
        <v>363</v>
      </c>
      <c r="AD49" s="161" t="s">
        <v>364</v>
      </c>
      <c r="AE49" s="161" t="s">
        <v>365</v>
      </c>
      <c r="AF49" s="162" t="s">
        <v>366</v>
      </c>
      <c r="AG49" s="160" t="s">
        <v>363</v>
      </c>
      <c r="AH49" s="161" t="s">
        <v>364</v>
      </c>
      <c r="AI49" s="161" t="s">
        <v>365</v>
      </c>
      <c r="AJ49" s="162" t="s">
        <v>366</v>
      </c>
      <c r="AK49" s="160" t="s">
        <v>363</v>
      </c>
      <c r="AL49" s="161" t="s">
        <v>364</v>
      </c>
      <c r="AM49" s="161" t="s">
        <v>365</v>
      </c>
      <c r="AN49" s="162" t="s">
        <v>366</v>
      </c>
      <c r="AO49" s="160" t="s">
        <v>363</v>
      </c>
      <c r="AP49" s="161" t="s">
        <v>364</v>
      </c>
      <c r="AQ49" s="161" t="s">
        <v>365</v>
      </c>
      <c r="AR49" s="162" t="s">
        <v>366</v>
      </c>
      <c r="AT49" s="34" t="s">
        <v>125</v>
      </c>
      <c r="AU49" s="160" t="s">
        <v>358</v>
      </c>
      <c r="AV49" s="161" t="s">
        <v>359</v>
      </c>
      <c r="AW49" s="161" t="s">
        <v>360</v>
      </c>
      <c r="AX49" s="162" t="s">
        <v>361</v>
      </c>
      <c r="AY49" s="160" t="s">
        <v>358</v>
      </c>
      <c r="AZ49" s="161" t="s">
        <v>359</v>
      </c>
      <c r="BA49" s="161" t="s">
        <v>360</v>
      </c>
      <c r="BB49" s="162" t="s">
        <v>361</v>
      </c>
      <c r="BC49" s="160" t="s">
        <v>358</v>
      </c>
      <c r="BD49" s="161" t="s">
        <v>359</v>
      </c>
      <c r="BE49" s="161" t="s">
        <v>360</v>
      </c>
      <c r="BF49" s="162" t="s">
        <v>361</v>
      </c>
      <c r="BG49" s="160" t="s">
        <v>358</v>
      </c>
      <c r="BH49" s="161" t="s">
        <v>359</v>
      </c>
      <c r="BI49" s="161" t="s">
        <v>360</v>
      </c>
      <c r="BJ49" s="162" t="s">
        <v>361</v>
      </c>
      <c r="BK49" s="160" t="s">
        <v>358</v>
      </c>
      <c r="BL49" s="161" t="s">
        <v>359</v>
      </c>
      <c r="BM49" s="161" t="s">
        <v>360</v>
      </c>
      <c r="BN49" s="162" t="s">
        <v>361</v>
      </c>
      <c r="BP49" s="34" t="s">
        <v>125</v>
      </c>
      <c r="BQ49" s="160" t="s">
        <v>363</v>
      </c>
      <c r="BR49" s="161" t="s">
        <v>364</v>
      </c>
      <c r="BS49" s="161" t="s">
        <v>365</v>
      </c>
      <c r="BT49" s="162" t="s">
        <v>366</v>
      </c>
      <c r="BU49" s="160" t="s">
        <v>363</v>
      </c>
      <c r="BV49" s="161" t="s">
        <v>364</v>
      </c>
      <c r="BW49" s="161" t="s">
        <v>365</v>
      </c>
      <c r="BX49" s="162" t="s">
        <v>366</v>
      </c>
      <c r="BY49" s="160" t="s">
        <v>363</v>
      </c>
      <c r="BZ49" s="161" t="s">
        <v>364</v>
      </c>
      <c r="CA49" s="161" t="s">
        <v>365</v>
      </c>
      <c r="CB49" s="162" t="s">
        <v>366</v>
      </c>
      <c r="CC49" s="160" t="s">
        <v>363</v>
      </c>
      <c r="CD49" s="161" t="s">
        <v>364</v>
      </c>
      <c r="CE49" s="161" t="s">
        <v>365</v>
      </c>
      <c r="CF49" s="162" t="s">
        <v>366</v>
      </c>
      <c r="CG49" s="160" t="s">
        <v>363</v>
      </c>
      <c r="CH49" s="161" t="s">
        <v>364</v>
      </c>
      <c r="CI49" s="161" t="s">
        <v>365</v>
      </c>
      <c r="CJ49" s="162" t="s">
        <v>366</v>
      </c>
    </row>
    <row r="50" spans="2:88" x14ac:dyDescent="0.3">
      <c r="B50" s="27" t="s">
        <v>126</v>
      </c>
      <c r="C50" s="164">
        <v>9</v>
      </c>
      <c r="D50" s="165">
        <v>256181.076</v>
      </c>
      <c r="E50" s="165">
        <v>-476.32500000000005</v>
      </c>
      <c r="F50" s="166">
        <v>31710.159838329204</v>
      </c>
      <c r="G50" s="164">
        <v>161</v>
      </c>
      <c r="H50" s="165">
        <v>4424247.2519999994</v>
      </c>
      <c r="I50" s="165">
        <v>3000.2849999999999</v>
      </c>
      <c r="J50" s="166">
        <v>511125.81926616211</v>
      </c>
      <c r="K50" s="164">
        <v>13</v>
      </c>
      <c r="L50" s="165">
        <v>422274.57299999992</v>
      </c>
      <c r="M50" s="165">
        <v>2645.8839999999996</v>
      </c>
      <c r="N50" s="166">
        <v>45392.320183269898</v>
      </c>
      <c r="O50" s="164">
        <v>572</v>
      </c>
      <c r="P50" s="165">
        <v>522170.81500000006</v>
      </c>
      <c r="Q50" s="165">
        <v>82205.924000000014</v>
      </c>
      <c r="R50" s="166">
        <v>931853.26008649915</v>
      </c>
      <c r="S50" s="164">
        <v>755</v>
      </c>
      <c r="T50" s="165">
        <v>5624873.7159999991</v>
      </c>
      <c r="U50" s="165">
        <v>87375.767999999924</v>
      </c>
      <c r="V50" s="166">
        <v>1520081.5593742589</v>
      </c>
      <c r="X50" s="27" t="s">
        <v>126</v>
      </c>
      <c r="Y50" s="173">
        <f>IF(C$5="","",IF(C$5&lt;&gt;0,C50/C$5,""))</f>
        <v>5.1724137931034482E-2</v>
      </c>
      <c r="Z50" s="174">
        <f t="shared" ref="Z50:AR50" si="28">IF(D$5="","",IF(D$5&lt;&gt;0,D50/D$5,""))</f>
        <v>1.31262976441088E-2</v>
      </c>
      <c r="AA50" s="174">
        <f t="shared" si="28"/>
        <v>-6.8864435257523894E-4</v>
      </c>
      <c r="AB50" s="175">
        <f t="shared" si="28"/>
        <v>1.066163691912215E-2</v>
      </c>
      <c r="AC50" s="173">
        <f t="shared" si="28"/>
        <v>3.1243935571511741E-2</v>
      </c>
      <c r="AD50" s="174">
        <f t="shared" si="28"/>
        <v>3.8898250015529524E-2</v>
      </c>
      <c r="AE50" s="174">
        <f t="shared" si="28"/>
        <v>1.8099515142735597E-3</v>
      </c>
      <c r="AF50" s="175">
        <f t="shared" si="28"/>
        <v>3.0363505555584935E-2</v>
      </c>
      <c r="AG50" s="173">
        <f t="shared" si="28"/>
        <v>3.7037037037037035E-2</v>
      </c>
      <c r="AH50" s="174">
        <f t="shared" si="28"/>
        <v>1.2672118031849701E-2</v>
      </c>
      <c r="AI50" s="174">
        <f t="shared" si="28"/>
        <v>9.2995771742190229E-4</v>
      </c>
      <c r="AJ50" s="175">
        <f t="shared" si="28"/>
        <v>8.7302284531553011E-3</v>
      </c>
      <c r="AK50" s="173">
        <f t="shared" si="28"/>
        <v>6.426244242219975E-2</v>
      </c>
      <c r="AL50" s="174">
        <f t="shared" si="28"/>
        <v>6.7207613606581784E-2</v>
      </c>
      <c r="AM50" s="174">
        <f t="shared" si="28"/>
        <v>7.6288316705774351E-2</v>
      </c>
      <c r="AN50" s="175">
        <f t="shared" si="28"/>
        <v>8.3061137737174884E-2</v>
      </c>
      <c r="AO50" s="173">
        <f t="shared" si="28"/>
        <v>5.1786816654091503E-2</v>
      </c>
      <c r="AP50" s="174">
        <f t="shared" si="28"/>
        <v>3.2262289205246444E-2</v>
      </c>
      <c r="AQ50" s="174">
        <f t="shared" si="28"/>
        <v>1.3930906942784959E-2</v>
      </c>
      <c r="AR50" s="175">
        <f t="shared" si="28"/>
        <v>4.1960933643482239E-2</v>
      </c>
      <c r="AT50" s="27" t="s">
        <v>126</v>
      </c>
      <c r="AU50" s="164">
        <v>103</v>
      </c>
      <c r="AV50" s="165">
        <v>945561.71799999988</v>
      </c>
      <c r="AW50" s="165">
        <v>1598.4779999999998</v>
      </c>
      <c r="AX50" s="166">
        <v>107813.24007540822</v>
      </c>
      <c r="AY50" s="164">
        <v>4553</v>
      </c>
      <c r="AZ50" s="165">
        <v>26693472.022999972</v>
      </c>
      <c r="BA50" s="165">
        <v>-68374.318999999945</v>
      </c>
      <c r="BB50" s="166">
        <v>2901878.7393465103</v>
      </c>
      <c r="BC50" s="164">
        <v>224</v>
      </c>
      <c r="BD50" s="165">
        <v>1518585.5020000003</v>
      </c>
      <c r="BE50" s="165">
        <v>566.245</v>
      </c>
      <c r="BF50" s="166">
        <v>175726.16013665183</v>
      </c>
      <c r="BG50" s="164">
        <v>6781</v>
      </c>
      <c r="BH50" s="165">
        <v>3687850.0609999998</v>
      </c>
      <c r="BI50" s="165">
        <v>684922.71099999757</v>
      </c>
      <c r="BJ50" s="166">
        <v>5274936.5402466478</v>
      </c>
      <c r="BK50" s="164">
        <v>11661</v>
      </c>
      <c r="BL50" s="165">
        <v>32845469.303999942</v>
      </c>
      <c r="BM50" s="165">
        <v>618713.11499999976</v>
      </c>
      <c r="BN50" s="166">
        <v>8460354.6798052341</v>
      </c>
      <c r="BP50" s="27" t="s">
        <v>126</v>
      </c>
      <c r="BQ50" s="173">
        <f>IF(C$5="","",IF(C$5&lt;&gt;0,AU50/C$5,""))</f>
        <v>0.59195402298850575</v>
      </c>
      <c r="BR50" s="174">
        <f t="shared" ref="BR50:CJ50" si="29">IF(D$5="","",IF(D$5&lt;&gt;0,AV50/D$5,""))</f>
        <v>4.8449029667370386E-2</v>
      </c>
      <c r="BS50" s="174">
        <f t="shared" si="29"/>
        <v>2.3109911245804073E-3</v>
      </c>
      <c r="BT50" s="175">
        <f t="shared" si="29"/>
        <v>3.6249127302371772E-2</v>
      </c>
      <c r="BU50" s="173">
        <f t="shared" si="29"/>
        <v>0.88356297302542208</v>
      </c>
      <c r="BV50" s="174">
        <f t="shared" si="29"/>
        <v>0.23469062405221913</v>
      </c>
      <c r="BW50" s="174">
        <f t="shared" si="29"/>
        <v>-4.124748222634627E-2</v>
      </c>
      <c r="BX50" s="175">
        <f t="shared" si="29"/>
        <v>0.17238653948314595</v>
      </c>
      <c r="BY50" s="173">
        <f t="shared" si="29"/>
        <v>0.63817663817663817</v>
      </c>
      <c r="BZ50" s="174">
        <f t="shared" si="29"/>
        <v>4.5571521358923353E-2</v>
      </c>
      <c r="CA50" s="174">
        <f t="shared" si="29"/>
        <v>1.9902002797611882E-4</v>
      </c>
      <c r="CB50" s="175">
        <f t="shared" si="29"/>
        <v>3.379711627417873E-2</v>
      </c>
      <c r="CC50" s="173">
        <f t="shared" si="29"/>
        <v>0.76182451409953933</v>
      </c>
      <c r="CD50" s="174">
        <f t="shared" si="29"/>
        <v>0.47465617537184074</v>
      </c>
      <c r="CE50" s="174">
        <f t="shared" si="29"/>
        <v>0.6356184342109622</v>
      </c>
      <c r="CF50" s="175">
        <f t="shared" si="29"/>
        <v>0.4701837180712477</v>
      </c>
      <c r="CG50" s="173">
        <f t="shared" si="29"/>
        <v>0.79984909801769666</v>
      </c>
      <c r="CH50" s="174">
        <f t="shared" si="29"/>
        <v>0.18839001251769452</v>
      </c>
      <c r="CI50" s="174">
        <f t="shared" si="29"/>
        <v>9.8645597362252813E-2</v>
      </c>
      <c r="CJ50" s="175">
        <f t="shared" si="29"/>
        <v>0.23354298269743454</v>
      </c>
    </row>
    <row r="51" spans="2:88" x14ac:dyDescent="0.3">
      <c r="B51" s="27" t="s">
        <v>127</v>
      </c>
      <c r="C51" s="167">
        <v>7</v>
      </c>
      <c r="D51" s="168">
        <v>243904.50000000003</v>
      </c>
      <c r="E51" s="168">
        <v>0</v>
      </c>
      <c r="F51" s="169">
        <v>24839.399705746</v>
      </c>
      <c r="G51" s="167">
        <v>144</v>
      </c>
      <c r="H51" s="168">
        <v>3976453.56</v>
      </c>
      <c r="I51" s="168">
        <v>11407.383000000002</v>
      </c>
      <c r="J51" s="169">
        <v>388999.53204489604</v>
      </c>
      <c r="K51" s="167">
        <v>9</v>
      </c>
      <c r="L51" s="168">
        <v>323043.39899999998</v>
      </c>
      <c r="M51" s="168">
        <v>0</v>
      </c>
      <c r="N51" s="169">
        <v>31017.460429624196</v>
      </c>
      <c r="O51" s="167">
        <v>388</v>
      </c>
      <c r="P51" s="168">
        <v>545775.51600000018</v>
      </c>
      <c r="Q51" s="168">
        <v>49333.60374323999</v>
      </c>
      <c r="R51" s="169">
        <v>995377.02988204954</v>
      </c>
      <c r="S51" s="167">
        <v>548</v>
      </c>
      <c r="T51" s="168">
        <v>5089176.9750000034</v>
      </c>
      <c r="U51" s="168">
        <v>60740.986743239955</v>
      </c>
      <c r="V51" s="169">
        <v>1440233.4220623164</v>
      </c>
      <c r="X51" s="27" t="s">
        <v>127</v>
      </c>
      <c r="Y51" s="176">
        <f>IF(C$6="","",IF(C$6&lt;&gt;0,C51/C$6,""))</f>
        <v>4.8275862068965517E-2</v>
      </c>
      <c r="Z51" s="177">
        <f t="shared" ref="Z51:AC51" si="30">IF(D$6="","",IF(D$6&lt;&gt;0,D51/D$6,""))</f>
        <v>1.906596692997994E-2</v>
      </c>
      <c r="AA51" s="177">
        <f t="shared" si="30"/>
        <v>0</v>
      </c>
      <c r="AB51" s="178">
        <f t="shared" si="30"/>
        <v>1.9175819191280582E-2</v>
      </c>
      <c r="AC51" s="176">
        <f t="shared" si="30"/>
        <v>5.667060212514758E-2</v>
      </c>
      <c r="AD51" s="177">
        <f>IF(H$6="","",IF(H$6&lt;&gt;0,H51/H$6,""))</f>
        <v>3.0606361943855433E-2</v>
      </c>
      <c r="AE51" s="177">
        <f t="shared" ref="AE51:AR51" si="31">IF(I$6="","",IF(I$6&lt;&gt;0,I51/I$6,""))</f>
        <v>2.8365926436293827E-2</v>
      </c>
      <c r="AF51" s="178">
        <f t="shared" si="31"/>
        <v>2.3081895852834537E-2</v>
      </c>
      <c r="AG51" s="176">
        <f t="shared" si="31"/>
        <v>3.8626609442060089E-2</v>
      </c>
      <c r="AH51" s="177">
        <f t="shared" si="31"/>
        <v>3.4154164354510135E-3</v>
      </c>
      <c r="AI51" s="177">
        <f t="shared" si="31"/>
        <v>0</v>
      </c>
      <c r="AJ51" s="178">
        <f t="shared" si="31"/>
        <v>3.4715012046913655E-3</v>
      </c>
      <c r="AK51" s="176">
        <f t="shared" si="31"/>
        <v>0.10221285563751317</v>
      </c>
      <c r="AL51" s="177">
        <f t="shared" si="31"/>
        <v>0.10625421010920028</v>
      </c>
      <c r="AM51" s="177">
        <f t="shared" si="31"/>
        <v>0.13368286776340083</v>
      </c>
      <c r="AN51" s="178">
        <f t="shared" si="31"/>
        <v>0.11740893137890838</v>
      </c>
      <c r="AO51" s="176">
        <f t="shared" si="31"/>
        <v>8.160833953834698E-2</v>
      </c>
      <c r="AP51" s="177">
        <f t="shared" si="31"/>
        <v>2.0991878520644155E-2</v>
      </c>
      <c r="AQ51" s="177">
        <f t="shared" si="31"/>
        <v>7.7425063790160259E-2</v>
      </c>
      <c r="AR51" s="178">
        <f t="shared" si="31"/>
        <v>4.0500234087448045E-2</v>
      </c>
      <c r="AT51" s="27" t="s">
        <v>127</v>
      </c>
      <c r="AU51" s="167">
        <v>57</v>
      </c>
      <c r="AV51" s="168">
        <v>889487.2799999998</v>
      </c>
      <c r="AW51" s="168">
        <v>-29.07</v>
      </c>
      <c r="AX51" s="169">
        <v>96877.749306887999</v>
      </c>
      <c r="AY51" s="167">
        <v>1588</v>
      </c>
      <c r="AZ51" s="168">
        <v>16381673.314000001</v>
      </c>
      <c r="BA51" s="168">
        <v>42843.280999999988</v>
      </c>
      <c r="BB51" s="169">
        <v>1567025.2894005801</v>
      </c>
      <c r="BC51" s="167">
        <v>33</v>
      </c>
      <c r="BD51" s="168">
        <v>1022791.3289999999</v>
      </c>
      <c r="BE51" s="168">
        <v>-22.05</v>
      </c>
      <c r="BF51" s="169">
        <v>70861.371703517201</v>
      </c>
      <c r="BG51" s="167">
        <v>3326</v>
      </c>
      <c r="BH51" s="168">
        <v>2733694.6319999979</v>
      </c>
      <c r="BI51" s="168">
        <v>238292.23074324016</v>
      </c>
      <c r="BJ51" s="169">
        <v>3958078.5189191527</v>
      </c>
      <c r="BK51" s="167">
        <v>5004</v>
      </c>
      <c r="BL51" s="168">
        <v>21027646.55500007</v>
      </c>
      <c r="BM51" s="168">
        <v>281084.39174324024</v>
      </c>
      <c r="BN51" s="169">
        <v>5692842.9293301348</v>
      </c>
      <c r="BP51" s="27" t="s">
        <v>127</v>
      </c>
      <c r="BQ51" s="176">
        <f>IF(C$6="","",IF(C$6&lt;&gt;0,AU51/C$6,""))</f>
        <v>0.39310344827586208</v>
      </c>
      <c r="BR51" s="177">
        <f t="shared" ref="BR51:CJ51" si="32">IF(D$6="","",IF(D$6&lt;&gt;0,AV51/D$6,""))</f>
        <v>6.9531046229642346E-2</v>
      </c>
      <c r="BS51" s="177">
        <f t="shared" si="32"/>
        <v>-1.5633621482435166E-3</v>
      </c>
      <c r="BT51" s="178">
        <f t="shared" si="32"/>
        <v>7.4788852644347731E-2</v>
      </c>
      <c r="BU51" s="176">
        <f t="shared" si="32"/>
        <v>0.62495080676898862</v>
      </c>
      <c r="BV51" s="177">
        <f t="shared" si="32"/>
        <v>0.12608808706778452</v>
      </c>
      <c r="BW51" s="177">
        <f t="shared" si="32"/>
        <v>0.10653533392676169</v>
      </c>
      <c r="BX51" s="178">
        <f t="shared" si="32"/>
        <v>9.2981897275206921E-2</v>
      </c>
      <c r="BY51" s="176">
        <f t="shared" si="32"/>
        <v>0.14163090128755365</v>
      </c>
      <c r="BZ51" s="177">
        <f t="shared" si="32"/>
        <v>1.0813588285403674E-2</v>
      </c>
      <c r="CA51" s="177">
        <f t="shared" si="32"/>
        <v>4.186588562581809E-3</v>
      </c>
      <c r="CB51" s="178">
        <f t="shared" si="32"/>
        <v>7.9308664806064209E-3</v>
      </c>
      <c r="CC51" s="176">
        <f t="shared" si="32"/>
        <v>0.87618545837723916</v>
      </c>
      <c r="CD51" s="177">
        <f t="shared" si="32"/>
        <v>0.53220885746534774</v>
      </c>
      <c r="CE51" s="177">
        <f t="shared" si="32"/>
        <v>0.64571785465519393</v>
      </c>
      <c r="CF51" s="178">
        <f t="shared" si="32"/>
        <v>0.46687210501047821</v>
      </c>
      <c r="CG51" s="176">
        <f t="shared" si="32"/>
        <v>0.74519731943410272</v>
      </c>
      <c r="CH51" s="177">
        <f t="shared" si="32"/>
        <v>8.6735007296067299E-2</v>
      </c>
      <c r="CI51" s="177">
        <f t="shared" si="32"/>
        <v>0.35829146228943731</v>
      </c>
      <c r="CJ51" s="178">
        <f t="shared" si="32"/>
        <v>0.1600861830652392</v>
      </c>
    </row>
    <row r="52" spans="2:88" x14ac:dyDescent="0.3">
      <c r="B52" s="27" t="s">
        <v>128</v>
      </c>
      <c r="C52" s="167">
        <v>3</v>
      </c>
      <c r="D52" s="168">
        <v>0</v>
      </c>
      <c r="E52" s="168">
        <v>9515.6997479300007</v>
      </c>
      <c r="F52" s="169">
        <v>10573</v>
      </c>
      <c r="G52" s="167">
        <v>4</v>
      </c>
      <c r="H52" s="168">
        <v>0</v>
      </c>
      <c r="I52" s="168">
        <v>11633.399691819999</v>
      </c>
      <c r="J52" s="169">
        <v>12926</v>
      </c>
      <c r="K52" s="167">
        <v>2</v>
      </c>
      <c r="L52" s="168">
        <v>0</v>
      </c>
      <c r="M52" s="168">
        <v>6275.6998337499999</v>
      </c>
      <c r="N52" s="169">
        <v>6973</v>
      </c>
      <c r="O52" s="167">
        <v>547</v>
      </c>
      <c r="P52" s="168">
        <v>239828.63612394009</v>
      </c>
      <c r="Q52" s="168">
        <v>61756.125503160067</v>
      </c>
      <c r="R52" s="169">
        <v>707303.61899999972</v>
      </c>
      <c r="S52" s="167">
        <v>556</v>
      </c>
      <c r="T52" s="168">
        <v>239828.63612394009</v>
      </c>
      <c r="U52" s="168">
        <v>89180.924776660002</v>
      </c>
      <c r="V52" s="169">
        <v>737775.61899999983</v>
      </c>
      <c r="X52" s="27" t="s">
        <v>128</v>
      </c>
      <c r="Y52" s="176">
        <f>IF(C$7="","",IF(C$7&lt;&gt;0,C52/C$7,""))</f>
        <v>0.33333333333333331</v>
      </c>
      <c r="Z52" s="177" t="str">
        <f t="shared" ref="Z52:AR52" si="33">IF(D$7="","",IF(D$7&lt;&gt;0,D52/D$7,""))</f>
        <v/>
      </c>
      <c r="AA52" s="177">
        <f t="shared" si="33"/>
        <v>6.4875339087740545E-3</v>
      </c>
      <c r="AB52" s="178">
        <f t="shared" si="33"/>
        <v>1.0344257435332493E-2</v>
      </c>
      <c r="AC52" s="176">
        <f t="shared" si="33"/>
        <v>2.2222222222222223E-2</v>
      </c>
      <c r="AD52" s="177" t="str">
        <f t="shared" si="33"/>
        <v/>
      </c>
      <c r="AE52" s="177">
        <f t="shared" si="33"/>
        <v>1.037291663767342E-2</v>
      </c>
      <c r="AF52" s="178">
        <f t="shared" si="33"/>
        <v>1.1281892901833115E-2</v>
      </c>
      <c r="AG52" s="176">
        <f t="shared" si="33"/>
        <v>4.6511627906976744E-2</v>
      </c>
      <c r="AH52" s="177" t="str">
        <f t="shared" si="33"/>
        <v/>
      </c>
      <c r="AI52" s="177">
        <f t="shared" si="33"/>
        <v>2.5307267537341793E-3</v>
      </c>
      <c r="AJ52" s="178">
        <f t="shared" si="33"/>
        <v>2.8563633404835253E-3</v>
      </c>
      <c r="AK52" s="176">
        <f t="shared" si="33"/>
        <v>7.4502860256061024E-2</v>
      </c>
      <c r="AL52" s="177">
        <f t="shared" si="33"/>
        <v>4.2032755486837207E-2</v>
      </c>
      <c r="AM52" s="177">
        <f t="shared" si="33"/>
        <v>5.911405865123491E-2</v>
      </c>
      <c r="AN52" s="178">
        <f t="shared" si="33"/>
        <v>7.1259493434482846E-2</v>
      </c>
      <c r="AO52" s="176">
        <f t="shared" si="33"/>
        <v>7.3409030895167676E-2</v>
      </c>
      <c r="AP52" s="177">
        <f t="shared" si="33"/>
        <v>4.2032755486837207E-2</v>
      </c>
      <c r="AQ52" s="177">
        <f t="shared" si="33"/>
        <v>1.4589259402067054E-2</v>
      </c>
      <c r="AR52" s="178">
        <f t="shared" si="33"/>
        <v>5.0759238972612378E-2</v>
      </c>
      <c r="AT52" s="27" t="s">
        <v>128</v>
      </c>
      <c r="AU52" s="167">
        <v>4</v>
      </c>
      <c r="AV52" s="168">
        <v>0</v>
      </c>
      <c r="AW52" s="168">
        <v>10991.69970883</v>
      </c>
      <c r="AX52" s="169">
        <v>12213</v>
      </c>
      <c r="AY52" s="167">
        <v>81</v>
      </c>
      <c r="AZ52" s="168">
        <v>0</v>
      </c>
      <c r="BA52" s="168">
        <v>66444.070302470005</v>
      </c>
      <c r="BB52" s="169">
        <v>58560.66</v>
      </c>
      <c r="BC52" s="167">
        <v>4</v>
      </c>
      <c r="BD52" s="168">
        <v>0</v>
      </c>
      <c r="BE52" s="168">
        <v>11921.399684189999</v>
      </c>
      <c r="BF52" s="169">
        <v>9680.09</v>
      </c>
      <c r="BG52" s="167">
        <v>4496</v>
      </c>
      <c r="BH52" s="168">
        <v>458970.22039651981</v>
      </c>
      <c r="BI52" s="168">
        <v>419826.45900660078</v>
      </c>
      <c r="BJ52" s="169">
        <v>2556670.6347000035</v>
      </c>
      <c r="BK52" s="167">
        <v>4585</v>
      </c>
      <c r="BL52" s="168">
        <v>458970.22039651987</v>
      </c>
      <c r="BM52" s="168">
        <v>509183.62870208983</v>
      </c>
      <c r="BN52" s="169">
        <v>2637124.3847000026</v>
      </c>
      <c r="BP52" s="27" t="s">
        <v>128</v>
      </c>
      <c r="BQ52" s="176">
        <f>IF(C$7="","",IF(C$7&lt;&gt;0,AU52/C$7,""))</f>
        <v>0.44444444444444442</v>
      </c>
      <c r="BR52" s="177" t="str">
        <f t="shared" ref="BR52:CJ52" si="34">IF(D$7="","",IF(D$7&lt;&gt;0,AV52/D$7,""))</f>
        <v/>
      </c>
      <c r="BS52" s="177">
        <f t="shared" si="34"/>
        <v>7.4938287740330123E-3</v>
      </c>
      <c r="BT52" s="178">
        <f t="shared" si="34"/>
        <v>1.1948776700814881E-2</v>
      </c>
      <c r="BU52" s="176">
        <f t="shared" si="34"/>
        <v>0.45</v>
      </c>
      <c r="BV52" s="177" t="str">
        <f t="shared" si="34"/>
        <v/>
      </c>
      <c r="BW52" s="177">
        <f t="shared" si="34"/>
        <v>5.9244831310992979E-2</v>
      </c>
      <c r="BX52" s="178">
        <f t="shared" si="34"/>
        <v>5.1112106945742107E-2</v>
      </c>
      <c r="BY52" s="176">
        <f t="shared" si="34"/>
        <v>9.3023255813953487E-2</v>
      </c>
      <c r="BZ52" s="177" t="str">
        <f t="shared" si="34"/>
        <v/>
      </c>
      <c r="CA52" s="177">
        <f t="shared" si="34"/>
        <v>4.8074009149526309E-3</v>
      </c>
      <c r="CB52" s="178">
        <f t="shared" si="34"/>
        <v>3.9652738001693917E-3</v>
      </c>
      <c r="CC52" s="176">
        <f t="shared" si="34"/>
        <v>0.61236720239716702</v>
      </c>
      <c r="CD52" s="177">
        <f t="shared" si="34"/>
        <v>8.0439864736156774E-2</v>
      </c>
      <c r="CE52" s="177">
        <f t="shared" si="34"/>
        <v>0.4018653326913546</v>
      </c>
      <c r="CF52" s="178">
        <f t="shared" si="34"/>
        <v>0.25757970044762357</v>
      </c>
      <c r="CG52" s="176">
        <f t="shared" si="34"/>
        <v>0.60536044362292052</v>
      </c>
      <c r="CH52" s="177">
        <f t="shared" si="34"/>
        <v>8.0439864736156774E-2</v>
      </c>
      <c r="CI52" s="177">
        <f t="shared" si="34"/>
        <v>8.3298217203111619E-2</v>
      </c>
      <c r="CJ52" s="178">
        <f t="shared" si="34"/>
        <v>0.18143514558657547</v>
      </c>
    </row>
    <row r="53" spans="2:88" x14ac:dyDescent="0.3">
      <c r="B53" s="27" t="s">
        <v>129</v>
      </c>
      <c r="C53" s="167"/>
      <c r="D53" s="168"/>
      <c r="E53" s="168"/>
      <c r="F53" s="169"/>
      <c r="G53" s="167">
        <v>7</v>
      </c>
      <c r="H53" s="168">
        <v>222948.71479699999</v>
      </c>
      <c r="I53" s="168">
        <v>0</v>
      </c>
      <c r="J53" s="169">
        <v>25627.57</v>
      </c>
      <c r="K53" s="167"/>
      <c r="L53" s="168"/>
      <c r="M53" s="168"/>
      <c r="N53" s="169"/>
      <c r="O53" s="167">
        <v>16</v>
      </c>
      <c r="P53" s="168">
        <v>9142.9378399300003</v>
      </c>
      <c r="Q53" s="168">
        <v>3433.5449049099998</v>
      </c>
      <c r="R53" s="169">
        <v>17850</v>
      </c>
      <c r="S53" s="167">
        <v>23</v>
      </c>
      <c r="T53" s="168">
        <v>232091.65263693</v>
      </c>
      <c r="U53" s="168">
        <v>3433.5449049099998</v>
      </c>
      <c r="V53" s="169">
        <v>43477.57</v>
      </c>
      <c r="X53" s="27" t="s">
        <v>129</v>
      </c>
      <c r="Y53" s="176" t="str">
        <f>IF(C$8="","",IF(C$8&lt;&gt;0,C53/C$8,""))</f>
        <v/>
      </c>
      <c r="Z53" s="177" t="str">
        <f t="shared" ref="Z53:AR53" si="35">IF(D$8="","",IF(D$8&lt;&gt;0,D53/D$8,""))</f>
        <v/>
      </c>
      <c r="AA53" s="177" t="str">
        <f t="shared" si="35"/>
        <v/>
      </c>
      <c r="AB53" s="178" t="str">
        <f t="shared" si="35"/>
        <v/>
      </c>
      <c r="AC53" s="176">
        <f t="shared" si="35"/>
        <v>5.185185185185185E-2</v>
      </c>
      <c r="AD53" s="177">
        <f t="shared" si="35"/>
        <v>9.8601219610929824E-3</v>
      </c>
      <c r="AE53" s="177">
        <f t="shared" si="35"/>
        <v>0</v>
      </c>
      <c r="AF53" s="178">
        <f t="shared" si="35"/>
        <v>6.5920921458039123E-3</v>
      </c>
      <c r="AG53" s="176">
        <f t="shared" si="35"/>
        <v>0</v>
      </c>
      <c r="AH53" s="177">
        <f t="shared" si="35"/>
        <v>0</v>
      </c>
      <c r="AI53" s="177" t="str">
        <f t="shared" si="35"/>
        <v/>
      </c>
      <c r="AJ53" s="178">
        <f t="shared" si="35"/>
        <v>0</v>
      </c>
      <c r="AK53" s="176">
        <f t="shared" si="35"/>
        <v>1.237432327919567E-2</v>
      </c>
      <c r="AL53" s="177">
        <f t="shared" si="35"/>
        <v>4.2175812395246308E-3</v>
      </c>
      <c r="AM53" s="177">
        <f t="shared" si="35"/>
        <v>3.4263834254459197E-2</v>
      </c>
      <c r="AN53" s="178">
        <f t="shared" si="35"/>
        <v>5.7057100252681445E-3</v>
      </c>
      <c r="AO53" s="176">
        <f t="shared" si="35"/>
        <v>1.609517144856543E-2</v>
      </c>
      <c r="AP53" s="177">
        <f t="shared" si="35"/>
        <v>9.1671416552110332E-3</v>
      </c>
      <c r="AQ53" s="177">
        <f t="shared" si="35"/>
        <v>3.6466421289721098E-3</v>
      </c>
      <c r="AR53" s="178">
        <f t="shared" si="35"/>
        <v>6.1097341663265414E-3</v>
      </c>
      <c r="AT53" s="27" t="s">
        <v>129</v>
      </c>
      <c r="AU53" s="167"/>
      <c r="AV53" s="168"/>
      <c r="AW53" s="168"/>
      <c r="AX53" s="169"/>
      <c r="AY53" s="167">
        <v>56</v>
      </c>
      <c r="AZ53" s="168">
        <v>624121.00416934013</v>
      </c>
      <c r="BA53" s="168">
        <v>4841.0998717800012</v>
      </c>
      <c r="BB53" s="169">
        <v>74502.579999999987</v>
      </c>
      <c r="BC53" s="167"/>
      <c r="BD53" s="168"/>
      <c r="BE53" s="168"/>
      <c r="BF53" s="169"/>
      <c r="BG53" s="167">
        <v>492</v>
      </c>
      <c r="BH53" s="168">
        <v>160282.96664576</v>
      </c>
      <c r="BI53" s="168">
        <v>45923.155759009991</v>
      </c>
      <c r="BJ53" s="169">
        <v>276250</v>
      </c>
      <c r="BK53" s="167">
        <v>548</v>
      </c>
      <c r="BL53" s="168">
        <v>784403.97081510013</v>
      </c>
      <c r="BM53" s="168">
        <v>50764.255630789979</v>
      </c>
      <c r="BN53" s="169">
        <v>350752.58</v>
      </c>
      <c r="BP53" s="27" t="s">
        <v>129</v>
      </c>
      <c r="BQ53" s="176" t="str">
        <f>IF(C$8="","",IF(C$8&lt;&gt;0,AU53/C$8,""))</f>
        <v/>
      </c>
      <c r="BR53" s="177" t="str">
        <f t="shared" ref="BR53:CJ53" si="36">IF(D$8="","",IF(D$8&lt;&gt;0,AV53/D$8,""))</f>
        <v/>
      </c>
      <c r="BS53" s="177" t="str">
        <f t="shared" si="36"/>
        <v/>
      </c>
      <c r="BT53" s="178" t="str">
        <f t="shared" si="36"/>
        <v/>
      </c>
      <c r="BU53" s="176">
        <f t="shared" si="36"/>
        <v>0.4148148148148148</v>
      </c>
      <c r="BV53" s="177">
        <f t="shared" si="36"/>
        <v>2.7602353416537041E-2</v>
      </c>
      <c r="BW53" s="177">
        <f t="shared" si="36"/>
        <v>5.7539363939092319E-3</v>
      </c>
      <c r="BX53" s="178">
        <f t="shared" si="36"/>
        <v>1.9164043741179033E-2</v>
      </c>
      <c r="BY53" s="176">
        <f t="shared" si="36"/>
        <v>0</v>
      </c>
      <c r="BZ53" s="177">
        <f t="shared" si="36"/>
        <v>0</v>
      </c>
      <c r="CA53" s="177" t="str">
        <f t="shared" si="36"/>
        <v/>
      </c>
      <c r="CB53" s="178">
        <f t="shared" si="36"/>
        <v>0</v>
      </c>
      <c r="CC53" s="176">
        <f t="shared" si="36"/>
        <v>0.38051044083526681</v>
      </c>
      <c r="CD53" s="177">
        <f t="shared" si="36"/>
        <v>7.3937551033999502E-2</v>
      </c>
      <c r="CE53" s="177">
        <f t="shared" si="36"/>
        <v>0.45827372029365565</v>
      </c>
      <c r="CF53" s="178">
        <f t="shared" si="36"/>
        <v>8.8302655152959375E-2</v>
      </c>
      <c r="CG53" s="176">
        <f t="shared" si="36"/>
        <v>0.38348495451364589</v>
      </c>
      <c r="CH53" s="177">
        <f t="shared" si="36"/>
        <v>3.0982339233978404E-2</v>
      </c>
      <c r="CI53" s="177">
        <f t="shared" si="36"/>
        <v>5.3914854284977151E-2</v>
      </c>
      <c r="CJ53" s="178">
        <f t="shared" si="36"/>
        <v>4.9289898721413906E-2</v>
      </c>
    </row>
    <row r="54" spans="2:88" x14ac:dyDescent="0.3">
      <c r="B54" s="26" t="s">
        <v>5</v>
      </c>
      <c r="C54" s="170">
        <v>19</v>
      </c>
      <c r="D54" s="171">
        <v>500085.576</v>
      </c>
      <c r="E54" s="171">
        <v>9039.37474793</v>
      </c>
      <c r="F54" s="172">
        <v>67122.559544075208</v>
      </c>
      <c r="G54" s="170">
        <v>316</v>
      </c>
      <c r="H54" s="171">
        <v>8623649.526797004</v>
      </c>
      <c r="I54" s="171">
        <v>26041.067691820001</v>
      </c>
      <c r="J54" s="172">
        <v>938678.92131105869</v>
      </c>
      <c r="K54" s="170">
        <v>24</v>
      </c>
      <c r="L54" s="171">
        <v>745317.97199999995</v>
      </c>
      <c r="M54" s="171">
        <v>8921.583833749999</v>
      </c>
      <c r="N54" s="172">
        <v>83382.780612894101</v>
      </c>
      <c r="O54" s="170">
        <v>1523</v>
      </c>
      <c r="P54" s="171">
        <v>1316917.9049638698</v>
      </c>
      <c r="Q54" s="171">
        <v>196729.19815131082</v>
      </c>
      <c r="R54" s="172">
        <v>2652383.9089685441</v>
      </c>
      <c r="S54" s="170">
        <v>1882</v>
      </c>
      <c r="T54" s="171">
        <v>11185970.979760874</v>
      </c>
      <c r="U54" s="171">
        <v>240731.22442480962</v>
      </c>
      <c r="V54" s="172">
        <v>3741568.170436576</v>
      </c>
      <c r="X54" s="26" t="s">
        <v>5</v>
      </c>
      <c r="Y54" s="179">
        <f>IF(C$9="","",IF(C$9&lt;&gt;0,C54/C$9,""))</f>
        <v>5.7926829268292686E-2</v>
      </c>
      <c r="Z54" s="180">
        <f t="shared" ref="Z54:AR54" si="37">IF(D$9="","",IF(D$9&lt;&gt;0,D54/D$9,""))</f>
        <v>1.5478072804831124E-2</v>
      </c>
      <c r="AA54" s="180">
        <f t="shared" si="37"/>
        <v>4.1521276516381109E-3</v>
      </c>
      <c r="AB54" s="181">
        <f t="shared" si="37"/>
        <v>1.2684514889492482E-2</v>
      </c>
      <c r="AC54" s="179">
        <f t="shared" si="37"/>
        <v>3.9455612436009486E-2</v>
      </c>
      <c r="AD54" s="180">
        <f t="shared" si="37"/>
        <v>3.2386547118791763E-2</v>
      </c>
      <c r="AE54" s="180">
        <f t="shared" si="37"/>
        <v>6.4735577949798489E-3</v>
      </c>
      <c r="AF54" s="181">
        <f t="shared" si="37"/>
        <v>2.4242787547329333E-2</v>
      </c>
      <c r="AG54" s="179">
        <f t="shared" si="37"/>
        <v>3.8216560509554139E-2</v>
      </c>
      <c r="AH54" s="180">
        <f t="shared" si="37"/>
        <v>5.8025858440851211E-3</v>
      </c>
      <c r="AI54" s="180">
        <f t="shared" si="37"/>
        <v>1.6770838473415836E-3</v>
      </c>
      <c r="AJ54" s="181">
        <f t="shared" si="37"/>
        <v>5.0002899450142212E-3</v>
      </c>
      <c r="AK54" s="179">
        <f t="shared" si="37"/>
        <v>7.1395087192949555E-2</v>
      </c>
      <c r="AL54" s="180">
        <f t="shared" si="37"/>
        <v>6.3375526166005336E-2</v>
      </c>
      <c r="AM54" s="180">
        <f t="shared" si="37"/>
        <v>7.5913049495785923E-2</v>
      </c>
      <c r="AN54" s="181">
        <f t="shared" si="37"/>
        <v>8.0986498714501878E-2</v>
      </c>
      <c r="AO54" s="179">
        <f t="shared" si="37"/>
        <v>6.2118361553949238E-2</v>
      </c>
      <c r="AP54" s="180">
        <f t="shared" si="37"/>
        <v>2.4979429478839577E-2</v>
      </c>
      <c r="AQ54" s="180">
        <f t="shared" si="37"/>
        <v>1.7059904205368879E-2</v>
      </c>
      <c r="AR54" s="181">
        <f t="shared" si="37"/>
        <v>4.0043261759838251E-2</v>
      </c>
      <c r="AT54" s="26" t="s">
        <v>5</v>
      </c>
      <c r="AU54" s="170">
        <v>164</v>
      </c>
      <c r="AV54" s="171">
        <v>1835048.9979999997</v>
      </c>
      <c r="AW54" s="171">
        <v>12561.107708829999</v>
      </c>
      <c r="AX54" s="172">
        <v>216903.98938229628</v>
      </c>
      <c r="AY54" s="170">
        <v>6278</v>
      </c>
      <c r="AZ54" s="171">
        <v>43699266.341169275</v>
      </c>
      <c r="BA54" s="171">
        <v>45754.13217425011</v>
      </c>
      <c r="BB54" s="172">
        <v>4601967.268747081</v>
      </c>
      <c r="BC54" s="170">
        <v>261</v>
      </c>
      <c r="BD54" s="171">
        <v>2541376.8309999998</v>
      </c>
      <c r="BE54" s="171">
        <v>12465.594684189999</v>
      </c>
      <c r="BF54" s="172">
        <v>256267.62184016904</v>
      </c>
      <c r="BG54" s="170">
        <v>15095</v>
      </c>
      <c r="BH54" s="171">
        <v>7040797.8800422745</v>
      </c>
      <c r="BI54" s="171">
        <v>1388964.5565088419</v>
      </c>
      <c r="BJ54" s="172">
        <v>12065935.69386581</v>
      </c>
      <c r="BK54" s="170">
        <v>21798</v>
      </c>
      <c r="BL54" s="171">
        <v>55116490.050211526</v>
      </c>
      <c r="BM54" s="171">
        <v>1459745.3910761192</v>
      </c>
      <c r="BN54" s="172">
        <v>17141074.573835388</v>
      </c>
      <c r="BP54" s="26" t="s">
        <v>5</v>
      </c>
      <c r="BQ54" s="179">
        <f>IF(C$9="","",IF(C$9&lt;&gt;0,AU54/C$9,""))</f>
        <v>0.5</v>
      </c>
      <c r="BR54" s="180">
        <f t="shared" ref="BR54:CJ54" si="38">IF(D$9="","",IF(D$9&lt;&gt;0,AV54/D$9,""))</f>
        <v>5.6796323178648127E-2</v>
      </c>
      <c r="BS54" s="180">
        <f t="shared" si="38"/>
        <v>5.7697931668317156E-3</v>
      </c>
      <c r="BT54" s="181">
        <f t="shared" si="38"/>
        <v>4.0989525751076797E-2</v>
      </c>
      <c r="BU54" s="179">
        <f t="shared" si="38"/>
        <v>0.78386814833312524</v>
      </c>
      <c r="BV54" s="180">
        <f t="shared" si="38"/>
        <v>0.16411478040905131</v>
      </c>
      <c r="BW54" s="180">
        <f t="shared" si="38"/>
        <v>1.1374035139204168E-2</v>
      </c>
      <c r="BX54" s="181">
        <f t="shared" si="38"/>
        <v>0.11885268994873781</v>
      </c>
      <c r="BY54" s="179">
        <f t="shared" si="38"/>
        <v>0.41560509554140129</v>
      </c>
      <c r="BZ54" s="180">
        <f t="shared" si="38"/>
        <v>1.9785591892377587E-2</v>
      </c>
      <c r="CA54" s="180">
        <f t="shared" si="38"/>
        <v>2.3432888018466141E-3</v>
      </c>
      <c r="CB54" s="181">
        <f t="shared" si="38"/>
        <v>1.5367830183897101E-2</v>
      </c>
      <c r="CC54" s="179">
        <f t="shared" si="38"/>
        <v>0.70762235139696228</v>
      </c>
      <c r="CD54" s="180">
        <f t="shared" si="38"/>
        <v>0.3388322602299314</v>
      </c>
      <c r="CE54" s="180">
        <f t="shared" si="38"/>
        <v>0.53596789961523816</v>
      </c>
      <c r="CF54" s="181">
        <f t="shared" si="38"/>
        <v>0.36841495013462416</v>
      </c>
      <c r="CG54" s="179">
        <f t="shared" si="38"/>
        <v>0.71947717595801564</v>
      </c>
      <c r="CH54" s="180">
        <f t="shared" si="38"/>
        <v>0.12308081961069542</v>
      </c>
      <c r="CI54" s="180">
        <f t="shared" si="38"/>
        <v>0.10344780406235005</v>
      </c>
      <c r="CJ54" s="181">
        <f t="shared" si="38"/>
        <v>0.18344835767750001</v>
      </c>
    </row>
    <row r="56" spans="2:88" x14ac:dyDescent="0.3">
      <c r="B56" s="141" t="s">
        <v>373</v>
      </c>
      <c r="C56" s="141"/>
      <c r="D56" s="141"/>
      <c r="E56" s="29"/>
      <c r="F56" s="29"/>
      <c r="G56" s="158"/>
      <c r="H56" s="29"/>
      <c r="I56" s="29"/>
      <c r="J56" s="29"/>
      <c r="K56" s="158"/>
      <c r="L56" s="29"/>
      <c r="M56" s="29"/>
      <c r="N56" s="29"/>
      <c r="O56" s="158"/>
      <c r="P56" s="29"/>
      <c r="Q56" s="29"/>
      <c r="R56" s="29"/>
      <c r="S56" s="158"/>
      <c r="T56" s="29"/>
      <c r="U56" s="29"/>
      <c r="V56" s="29"/>
      <c r="X56" s="141" t="s">
        <v>373</v>
      </c>
      <c r="Y56" s="141"/>
      <c r="Z56" s="141"/>
      <c r="AA56" s="29"/>
      <c r="AB56" s="29"/>
      <c r="AC56" s="158"/>
      <c r="AD56" s="29"/>
      <c r="AE56" s="29"/>
      <c r="AF56" s="29"/>
      <c r="AG56" s="158"/>
      <c r="AH56" s="29"/>
      <c r="AI56" s="29"/>
      <c r="AJ56" s="29"/>
      <c r="AK56" s="158"/>
      <c r="AL56" s="29"/>
      <c r="AM56" s="29"/>
      <c r="AN56" s="29"/>
      <c r="AO56" s="158"/>
      <c r="AP56" s="29"/>
      <c r="AQ56" s="29"/>
      <c r="AR56" s="29"/>
      <c r="AT56" s="141" t="s">
        <v>374</v>
      </c>
      <c r="AU56" s="141"/>
      <c r="AV56" s="141"/>
      <c r="AW56" s="29"/>
      <c r="AX56" s="29"/>
      <c r="AY56" s="158"/>
      <c r="AZ56" s="29"/>
      <c r="BA56" s="29"/>
      <c r="BB56" s="29"/>
      <c r="BC56" s="158"/>
      <c r="BD56" s="29"/>
      <c r="BE56" s="29"/>
      <c r="BF56" s="29"/>
      <c r="BG56" s="158"/>
      <c r="BH56" s="29"/>
      <c r="BI56" s="29"/>
      <c r="BJ56" s="29"/>
      <c r="BK56" s="158"/>
      <c r="BL56" s="29"/>
      <c r="BM56" s="29"/>
      <c r="BN56" s="29"/>
      <c r="BP56" s="141" t="s">
        <v>374</v>
      </c>
      <c r="BQ56" s="141"/>
      <c r="BR56" s="141"/>
      <c r="BS56" s="29"/>
      <c r="BT56" s="29"/>
      <c r="BU56" s="158"/>
      <c r="BV56" s="29"/>
      <c r="BW56" s="29"/>
      <c r="BX56" s="29"/>
      <c r="BY56" s="158"/>
      <c r="BZ56" s="29"/>
      <c r="CA56" s="29"/>
      <c r="CB56" s="29"/>
      <c r="CC56" s="158"/>
      <c r="CD56" s="29"/>
      <c r="CE56" s="29"/>
      <c r="CF56" s="29"/>
      <c r="CG56" s="158"/>
      <c r="CH56" s="29"/>
      <c r="CI56" s="29"/>
      <c r="CJ56" s="29"/>
    </row>
    <row r="57" spans="2:88" ht="15" thickBot="1" x14ac:dyDescent="0.35">
      <c r="B57" s="29"/>
      <c r="C57" s="159" t="s">
        <v>322</v>
      </c>
      <c r="D57" s="159"/>
      <c r="E57" s="159"/>
      <c r="F57" s="159"/>
      <c r="G57" s="159" t="s">
        <v>2</v>
      </c>
      <c r="H57" s="159"/>
      <c r="I57" s="159"/>
      <c r="J57" s="159"/>
      <c r="K57" s="159" t="s">
        <v>3</v>
      </c>
      <c r="L57" s="159"/>
      <c r="M57" s="159"/>
      <c r="N57" s="159"/>
      <c r="O57" s="159" t="s">
        <v>4</v>
      </c>
      <c r="P57" s="159"/>
      <c r="Q57" s="159"/>
      <c r="R57" s="159"/>
      <c r="S57" s="159" t="s">
        <v>13</v>
      </c>
      <c r="T57" s="159"/>
      <c r="U57" s="159"/>
      <c r="V57" s="159"/>
      <c r="X57" s="29"/>
      <c r="Y57" s="159" t="s">
        <v>322</v>
      </c>
      <c r="Z57" s="159"/>
      <c r="AA57" s="159"/>
      <c r="AB57" s="159"/>
      <c r="AC57" s="159" t="s">
        <v>2</v>
      </c>
      <c r="AD57" s="159"/>
      <c r="AE57" s="159"/>
      <c r="AF57" s="159"/>
      <c r="AG57" s="159" t="s">
        <v>3</v>
      </c>
      <c r="AH57" s="159"/>
      <c r="AI57" s="159"/>
      <c r="AJ57" s="159"/>
      <c r="AK57" s="159" t="s">
        <v>4</v>
      </c>
      <c r="AL57" s="159"/>
      <c r="AM57" s="159"/>
      <c r="AN57" s="159"/>
      <c r="AO57" s="159" t="s">
        <v>13</v>
      </c>
      <c r="AP57" s="159"/>
      <c r="AQ57" s="159"/>
      <c r="AR57" s="159"/>
      <c r="AT57" s="29"/>
      <c r="AU57" s="159" t="s">
        <v>322</v>
      </c>
      <c r="AV57" s="159"/>
      <c r="AW57" s="159"/>
      <c r="AX57" s="159"/>
      <c r="AY57" s="159" t="s">
        <v>2</v>
      </c>
      <c r="AZ57" s="159"/>
      <c r="BA57" s="159"/>
      <c r="BB57" s="159"/>
      <c r="BC57" s="159" t="s">
        <v>3</v>
      </c>
      <c r="BD57" s="159"/>
      <c r="BE57" s="159"/>
      <c r="BF57" s="159"/>
      <c r="BG57" s="159" t="s">
        <v>4</v>
      </c>
      <c r="BH57" s="159"/>
      <c r="BI57" s="159"/>
      <c r="BJ57" s="159"/>
      <c r="BK57" s="159" t="s">
        <v>13</v>
      </c>
      <c r="BL57" s="159"/>
      <c r="BM57" s="159"/>
      <c r="BN57" s="159"/>
      <c r="BP57" s="29"/>
      <c r="BQ57" s="159" t="s">
        <v>322</v>
      </c>
      <c r="BR57" s="159"/>
      <c r="BS57" s="159"/>
      <c r="BT57" s="159"/>
      <c r="BU57" s="159" t="s">
        <v>2</v>
      </c>
      <c r="BV57" s="159"/>
      <c r="BW57" s="159"/>
      <c r="BX57" s="159"/>
      <c r="BY57" s="159" t="s">
        <v>3</v>
      </c>
      <c r="BZ57" s="159"/>
      <c r="CA57" s="159"/>
      <c r="CB57" s="159"/>
      <c r="CC57" s="159" t="s">
        <v>4</v>
      </c>
      <c r="CD57" s="159"/>
      <c r="CE57" s="159"/>
      <c r="CF57" s="159"/>
      <c r="CG57" s="159" t="s">
        <v>13</v>
      </c>
      <c r="CH57" s="159"/>
      <c r="CI57" s="159"/>
      <c r="CJ57" s="159"/>
    </row>
    <row r="58" spans="2:88" s="163" customFormat="1" ht="28.8" customHeight="1" x14ac:dyDescent="0.3">
      <c r="B58" s="34" t="s">
        <v>125</v>
      </c>
      <c r="C58" s="160" t="s">
        <v>358</v>
      </c>
      <c r="D58" s="161" t="s">
        <v>359</v>
      </c>
      <c r="E58" s="161" t="s">
        <v>360</v>
      </c>
      <c r="F58" s="162" t="s">
        <v>361</v>
      </c>
      <c r="G58" s="160" t="s">
        <v>358</v>
      </c>
      <c r="H58" s="161" t="s">
        <v>359</v>
      </c>
      <c r="I58" s="161" t="s">
        <v>360</v>
      </c>
      <c r="J58" s="162" t="s">
        <v>361</v>
      </c>
      <c r="K58" s="160" t="s">
        <v>358</v>
      </c>
      <c r="L58" s="161" t="s">
        <v>359</v>
      </c>
      <c r="M58" s="161" t="s">
        <v>360</v>
      </c>
      <c r="N58" s="162" t="s">
        <v>361</v>
      </c>
      <c r="O58" s="160" t="s">
        <v>358</v>
      </c>
      <c r="P58" s="161" t="s">
        <v>359</v>
      </c>
      <c r="Q58" s="161" t="s">
        <v>360</v>
      </c>
      <c r="R58" s="162" t="s">
        <v>361</v>
      </c>
      <c r="S58" s="160" t="s">
        <v>358</v>
      </c>
      <c r="T58" s="161" t="s">
        <v>359</v>
      </c>
      <c r="U58" s="161" t="s">
        <v>360</v>
      </c>
      <c r="V58" s="162" t="s">
        <v>361</v>
      </c>
      <c r="X58" s="34" t="s">
        <v>125</v>
      </c>
      <c r="Y58" s="160" t="s">
        <v>363</v>
      </c>
      <c r="Z58" s="161" t="s">
        <v>364</v>
      </c>
      <c r="AA58" s="161" t="s">
        <v>365</v>
      </c>
      <c r="AB58" s="162" t="s">
        <v>366</v>
      </c>
      <c r="AC58" s="160" t="s">
        <v>363</v>
      </c>
      <c r="AD58" s="161" t="s">
        <v>364</v>
      </c>
      <c r="AE58" s="161" t="s">
        <v>365</v>
      </c>
      <c r="AF58" s="162" t="s">
        <v>366</v>
      </c>
      <c r="AG58" s="160" t="s">
        <v>363</v>
      </c>
      <c r="AH58" s="161" t="s">
        <v>364</v>
      </c>
      <c r="AI58" s="161" t="s">
        <v>365</v>
      </c>
      <c r="AJ58" s="162" t="s">
        <v>366</v>
      </c>
      <c r="AK58" s="160" t="s">
        <v>363</v>
      </c>
      <c r="AL58" s="161" t="s">
        <v>364</v>
      </c>
      <c r="AM58" s="161" t="s">
        <v>365</v>
      </c>
      <c r="AN58" s="162" t="s">
        <v>366</v>
      </c>
      <c r="AO58" s="160" t="s">
        <v>363</v>
      </c>
      <c r="AP58" s="161" t="s">
        <v>364</v>
      </c>
      <c r="AQ58" s="161" t="s">
        <v>365</v>
      </c>
      <c r="AR58" s="162" t="s">
        <v>366</v>
      </c>
      <c r="AT58" s="34" t="s">
        <v>125</v>
      </c>
      <c r="AU58" s="160" t="s">
        <v>358</v>
      </c>
      <c r="AV58" s="161" t="s">
        <v>359</v>
      </c>
      <c r="AW58" s="161" t="s">
        <v>360</v>
      </c>
      <c r="AX58" s="162" t="s">
        <v>361</v>
      </c>
      <c r="AY58" s="160" t="s">
        <v>358</v>
      </c>
      <c r="AZ58" s="161" t="s">
        <v>359</v>
      </c>
      <c r="BA58" s="161" t="s">
        <v>360</v>
      </c>
      <c r="BB58" s="162" t="s">
        <v>361</v>
      </c>
      <c r="BC58" s="160" t="s">
        <v>358</v>
      </c>
      <c r="BD58" s="161" t="s">
        <v>359</v>
      </c>
      <c r="BE58" s="161" t="s">
        <v>360</v>
      </c>
      <c r="BF58" s="162" t="s">
        <v>361</v>
      </c>
      <c r="BG58" s="160" t="s">
        <v>358</v>
      </c>
      <c r="BH58" s="161" t="s">
        <v>359</v>
      </c>
      <c r="BI58" s="161" t="s">
        <v>360</v>
      </c>
      <c r="BJ58" s="162" t="s">
        <v>361</v>
      </c>
      <c r="BK58" s="160" t="s">
        <v>358</v>
      </c>
      <c r="BL58" s="161" t="s">
        <v>359</v>
      </c>
      <c r="BM58" s="161" t="s">
        <v>360</v>
      </c>
      <c r="BN58" s="162" t="s">
        <v>361</v>
      </c>
      <c r="BP58" s="34" t="s">
        <v>125</v>
      </c>
      <c r="BQ58" s="160" t="s">
        <v>363</v>
      </c>
      <c r="BR58" s="161" t="s">
        <v>364</v>
      </c>
      <c r="BS58" s="161" t="s">
        <v>365</v>
      </c>
      <c r="BT58" s="162" t="s">
        <v>366</v>
      </c>
      <c r="BU58" s="160" t="s">
        <v>363</v>
      </c>
      <c r="BV58" s="161" t="s">
        <v>364</v>
      </c>
      <c r="BW58" s="161" t="s">
        <v>365</v>
      </c>
      <c r="BX58" s="162" t="s">
        <v>366</v>
      </c>
      <c r="BY58" s="160" t="s">
        <v>363</v>
      </c>
      <c r="BZ58" s="161" t="s">
        <v>364</v>
      </c>
      <c r="CA58" s="161" t="s">
        <v>365</v>
      </c>
      <c r="CB58" s="162" t="s">
        <v>366</v>
      </c>
      <c r="CC58" s="160" t="s">
        <v>363</v>
      </c>
      <c r="CD58" s="161" t="s">
        <v>364</v>
      </c>
      <c r="CE58" s="161" t="s">
        <v>365</v>
      </c>
      <c r="CF58" s="162" t="s">
        <v>366</v>
      </c>
      <c r="CG58" s="160" t="s">
        <v>363</v>
      </c>
      <c r="CH58" s="161" t="s">
        <v>364</v>
      </c>
      <c r="CI58" s="161" t="s">
        <v>365</v>
      </c>
      <c r="CJ58" s="162" t="s">
        <v>366</v>
      </c>
    </row>
    <row r="59" spans="2:88" x14ac:dyDescent="0.3">
      <c r="B59" s="27" t="s">
        <v>126</v>
      </c>
      <c r="C59" s="164">
        <v>7</v>
      </c>
      <c r="D59" s="165">
        <v>263771.32300000003</v>
      </c>
      <c r="E59" s="165">
        <v>-150.417</v>
      </c>
      <c r="F59" s="166">
        <v>31555.300111588596</v>
      </c>
      <c r="G59" s="164">
        <v>108</v>
      </c>
      <c r="H59" s="165">
        <v>3863896.581999999</v>
      </c>
      <c r="I59" s="165">
        <v>-1563.7289999999998</v>
      </c>
      <c r="J59" s="166">
        <v>471996.50993873342</v>
      </c>
      <c r="K59" s="164">
        <v>9</v>
      </c>
      <c r="L59" s="165">
        <v>242747.15399999998</v>
      </c>
      <c r="M59" s="165">
        <v>34066.89</v>
      </c>
      <c r="N59" s="166">
        <v>34964.559934852601</v>
      </c>
      <c r="O59" s="164">
        <v>383</v>
      </c>
      <c r="P59" s="165">
        <v>240106.95599999989</v>
      </c>
      <c r="Q59" s="165">
        <v>48608.557000000037</v>
      </c>
      <c r="R59" s="166">
        <v>548041.11999173951</v>
      </c>
      <c r="S59" s="164">
        <v>507</v>
      </c>
      <c r="T59" s="165">
        <v>4610522.0149999987</v>
      </c>
      <c r="U59" s="165">
        <v>80961.301000000036</v>
      </c>
      <c r="V59" s="166">
        <v>1086557.4899769148</v>
      </c>
      <c r="X59" s="27" t="s">
        <v>126</v>
      </c>
      <c r="Y59" s="173">
        <f>IF(C$5="","",IF(C$5&lt;&gt;0,C59/C$5,""))</f>
        <v>4.0229885057471264E-2</v>
      </c>
      <c r="Z59" s="174">
        <f t="shared" ref="Z59:AR59" si="39">IF(D$5="","",IF(D$5&lt;&gt;0,D59/D$5,""))</f>
        <v>1.3515209435994255E-2</v>
      </c>
      <c r="AA59" s="174">
        <f t="shared" si="39"/>
        <v>-2.1746458317600318E-4</v>
      </c>
      <c r="AB59" s="175">
        <f t="shared" si="39"/>
        <v>1.0609569752374313E-2</v>
      </c>
      <c r="AC59" s="173">
        <f t="shared" si="39"/>
        <v>2.0958664855424025E-2</v>
      </c>
      <c r="AD59" s="174">
        <f t="shared" si="39"/>
        <v>3.3971612959208537E-2</v>
      </c>
      <c r="AE59" s="174">
        <f t="shared" si="39"/>
        <v>-9.4333494033516118E-4</v>
      </c>
      <c r="AF59" s="175">
        <f t="shared" si="39"/>
        <v>2.8039023096734832E-2</v>
      </c>
      <c r="AG59" s="173">
        <f t="shared" si="39"/>
        <v>2.564102564102564E-2</v>
      </c>
      <c r="AH59" s="174">
        <f t="shared" si="39"/>
        <v>7.2846455459765437E-3</v>
      </c>
      <c r="AI59" s="174">
        <f t="shared" si="39"/>
        <v>1.1973604006851032E-2</v>
      </c>
      <c r="AJ59" s="175">
        <f t="shared" si="39"/>
        <v>6.7246748957284748E-3</v>
      </c>
      <c r="AK59" s="173">
        <f t="shared" si="39"/>
        <v>4.3028873160319066E-2</v>
      </c>
      <c r="AL59" s="174">
        <f t="shared" si="39"/>
        <v>3.0903710164461265E-2</v>
      </c>
      <c r="AM59" s="174">
        <f t="shared" si="39"/>
        <v>4.5109461831810159E-2</v>
      </c>
      <c r="AN59" s="175">
        <f t="shared" si="39"/>
        <v>4.8849878948799295E-2</v>
      </c>
      <c r="AO59" s="173">
        <f t="shared" si="39"/>
        <v>3.4776047739899854E-2</v>
      </c>
      <c r="AP59" s="174">
        <f t="shared" si="39"/>
        <v>2.6444326067619321E-2</v>
      </c>
      <c r="AQ59" s="174">
        <f t="shared" si="39"/>
        <v>1.2908205284076065E-2</v>
      </c>
      <c r="AR59" s="175">
        <f t="shared" si="39"/>
        <v>2.9993763463269874E-2</v>
      </c>
      <c r="AT59" s="27" t="s">
        <v>126</v>
      </c>
      <c r="AU59" s="164">
        <v>110</v>
      </c>
      <c r="AV59" s="165">
        <v>1209333.0410000002</v>
      </c>
      <c r="AW59" s="165">
        <v>1448.0609999999999</v>
      </c>
      <c r="AX59" s="166">
        <v>139368.5401869968</v>
      </c>
      <c r="AY59" s="164">
        <v>4661</v>
      </c>
      <c r="AZ59" s="165">
        <v>30557368.604999982</v>
      </c>
      <c r="BA59" s="165">
        <v>-69938.047999999893</v>
      </c>
      <c r="BB59" s="166">
        <v>3373875.2492852439</v>
      </c>
      <c r="BC59" s="164">
        <v>233</v>
      </c>
      <c r="BD59" s="165">
        <v>1761332.6560000004</v>
      </c>
      <c r="BE59" s="165">
        <v>34633.135000000002</v>
      </c>
      <c r="BF59" s="166">
        <v>210690.72007150442</v>
      </c>
      <c r="BG59" s="164">
        <v>7164</v>
      </c>
      <c r="BH59" s="165">
        <v>3927957.0170000033</v>
      </c>
      <c r="BI59" s="165">
        <v>733531.26799999736</v>
      </c>
      <c r="BJ59" s="166">
        <v>5822977.6602383805</v>
      </c>
      <c r="BK59" s="164">
        <v>12168</v>
      </c>
      <c r="BL59" s="165">
        <v>37455991.318999946</v>
      </c>
      <c r="BM59" s="165">
        <v>699674.4160000002</v>
      </c>
      <c r="BN59" s="166">
        <v>9546912.1697821654</v>
      </c>
      <c r="BP59" s="27" t="s">
        <v>126</v>
      </c>
      <c r="BQ59" s="173">
        <f>IF(C$5="","",IF(C$5&lt;&gt;0,AU59/C$5,""))</f>
        <v>0.63218390804597702</v>
      </c>
      <c r="BR59" s="174">
        <f t="shared" ref="BR59:CJ59" si="40">IF(D$5="","",IF(D$5&lt;&gt;0,AV59/D$5,""))</f>
        <v>6.1964239103364654E-2</v>
      </c>
      <c r="BS59" s="174">
        <f t="shared" si="40"/>
        <v>2.0935265414044044E-3</v>
      </c>
      <c r="BT59" s="175">
        <f t="shared" si="40"/>
        <v>4.685869705474608E-2</v>
      </c>
      <c r="BU59" s="173">
        <f t="shared" si="40"/>
        <v>0.90452163788084616</v>
      </c>
      <c r="BV59" s="174">
        <f t="shared" si="40"/>
        <v>0.26866223701142777</v>
      </c>
      <c r="BW59" s="174">
        <f t="shared" si="40"/>
        <v>-4.2190817166681403E-2</v>
      </c>
      <c r="BX59" s="175">
        <f t="shared" si="40"/>
        <v>0.20042556257988078</v>
      </c>
      <c r="BY59" s="173">
        <f t="shared" si="40"/>
        <v>0.66381766381766383</v>
      </c>
      <c r="BZ59" s="174">
        <f t="shared" si="40"/>
        <v>5.2856166904899901E-2</v>
      </c>
      <c r="CA59" s="174">
        <f t="shared" si="40"/>
        <v>1.2172624034827152E-2</v>
      </c>
      <c r="CB59" s="175">
        <f t="shared" si="40"/>
        <v>4.0521791169907201E-2</v>
      </c>
      <c r="CC59" s="173">
        <f t="shared" si="40"/>
        <v>0.80485338725985844</v>
      </c>
      <c r="CD59" s="174">
        <f t="shared" si="40"/>
        <v>0.50555988553630249</v>
      </c>
      <c r="CE59" s="174">
        <f t="shared" si="40"/>
        <v>0.68072789604277217</v>
      </c>
      <c r="CF59" s="175">
        <f t="shared" si="40"/>
        <v>0.51903359702004637</v>
      </c>
      <c r="CG59" s="173">
        <f t="shared" si="40"/>
        <v>0.8346251457575965</v>
      </c>
      <c r="CH59" s="174">
        <f t="shared" si="40"/>
        <v>0.21483433858531387</v>
      </c>
      <c r="CI59" s="174">
        <f t="shared" si="40"/>
        <v>0.11155380264632894</v>
      </c>
      <c r="CJ59" s="175">
        <f t="shared" si="40"/>
        <v>0.26353674616070488</v>
      </c>
    </row>
    <row r="60" spans="2:88" x14ac:dyDescent="0.3">
      <c r="B60" s="27" t="s">
        <v>127</v>
      </c>
      <c r="C60" s="167">
        <v>14</v>
      </c>
      <c r="D60" s="168">
        <v>500245.1999999999</v>
      </c>
      <c r="E60" s="168">
        <v>0</v>
      </c>
      <c r="F60" s="169">
        <v>63040.560006811997</v>
      </c>
      <c r="G60" s="167">
        <v>98</v>
      </c>
      <c r="H60" s="168">
        <v>2892289.3470000001</v>
      </c>
      <c r="I60" s="168">
        <v>32927.733</v>
      </c>
      <c r="J60" s="169">
        <v>336763.41975633817</v>
      </c>
      <c r="K60" s="167">
        <v>15</v>
      </c>
      <c r="L60" s="168">
        <v>687000.41999999993</v>
      </c>
      <c r="M60" s="168">
        <v>-42.75</v>
      </c>
      <c r="N60" s="169">
        <v>68072.453347468007</v>
      </c>
      <c r="O60" s="167">
        <v>184</v>
      </c>
      <c r="P60" s="168">
        <v>340508.82599999983</v>
      </c>
      <c r="Q60" s="168">
        <v>30182.851872889987</v>
      </c>
      <c r="R60" s="169">
        <v>585512.0297399204</v>
      </c>
      <c r="S60" s="167">
        <v>311</v>
      </c>
      <c r="T60" s="168">
        <v>4420043.7929999996</v>
      </c>
      <c r="U60" s="168">
        <v>63067.834872890002</v>
      </c>
      <c r="V60" s="169">
        <v>1053388.4628505392</v>
      </c>
      <c r="X60" s="27" t="s">
        <v>127</v>
      </c>
      <c r="Y60" s="176">
        <f>IF(C$6="","",IF(C$6&lt;&gt;0,C60/C$6,""))</f>
        <v>9.6551724137931033E-2</v>
      </c>
      <c r="Z60" s="177">
        <f t="shared" ref="Z60:AC60" si="41">IF(D$6="","",IF(D$6&lt;&gt;0,D60/D$6,""))</f>
        <v>3.9104069174948387E-2</v>
      </c>
      <c r="AA60" s="177">
        <f t="shared" si="41"/>
        <v>0</v>
      </c>
      <c r="AB60" s="178">
        <f t="shared" si="41"/>
        <v>4.8666811385464401E-2</v>
      </c>
      <c r="AC60" s="176">
        <f t="shared" si="41"/>
        <v>3.8567493112947659E-2</v>
      </c>
      <c r="AD60" s="177">
        <f>IF(H$6="","",IF(H$6&lt;&gt;0,H60/H$6,""))</f>
        <v>2.2261659356745834E-2</v>
      </c>
      <c r="AE60" s="177">
        <f t="shared" ref="AE60:AR60" si="42">IF(I$6="","",IF(I$6&lt;&gt;0,I60/I$6,""))</f>
        <v>8.1879047279461423E-2</v>
      </c>
      <c r="AF60" s="178">
        <f t="shared" si="42"/>
        <v>1.9982384402876526E-2</v>
      </c>
      <c r="AG60" s="176">
        <f t="shared" si="42"/>
        <v>6.4377682403433473E-2</v>
      </c>
      <c r="AH60" s="177">
        <f t="shared" si="42"/>
        <v>7.2633972181234668E-3</v>
      </c>
      <c r="AI60" s="177">
        <f t="shared" si="42"/>
        <v>8.1168553764341192E-3</v>
      </c>
      <c r="AJ60" s="178">
        <f t="shared" si="42"/>
        <v>7.6187283075029978E-3</v>
      </c>
      <c r="AK60" s="176">
        <f t="shared" si="42"/>
        <v>4.8472075869336141E-2</v>
      </c>
      <c r="AL60" s="177">
        <f t="shared" si="42"/>
        <v>6.6291900756209596E-2</v>
      </c>
      <c r="AM60" s="177">
        <f t="shared" si="42"/>
        <v>8.1788677280620503E-2</v>
      </c>
      <c r="AN60" s="178">
        <f t="shared" si="42"/>
        <v>6.9063620776346188E-2</v>
      </c>
      <c r="AO60" s="176">
        <f t="shared" si="42"/>
        <v>4.6314221891288164E-2</v>
      </c>
      <c r="AP60" s="177">
        <f t="shared" si="42"/>
        <v>1.823183253684809E-2</v>
      </c>
      <c r="AQ60" s="177">
        <f t="shared" si="42"/>
        <v>8.0391040711636927E-2</v>
      </c>
      <c r="AR60" s="178">
        <f t="shared" si="42"/>
        <v>2.9621920083880666E-2</v>
      </c>
      <c r="AT60" s="27" t="s">
        <v>127</v>
      </c>
      <c r="AU60" s="167">
        <v>71</v>
      </c>
      <c r="AV60" s="168">
        <v>1389732.4799999997</v>
      </c>
      <c r="AW60" s="168">
        <v>-29.07</v>
      </c>
      <c r="AX60" s="169">
        <v>159918.30931369998</v>
      </c>
      <c r="AY60" s="167">
        <v>1686</v>
      </c>
      <c r="AZ60" s="168">
        <v>19273962.660999995</v>
      </c>
      <c r="BA60" s="168">
        <v>75771.013999999996</v>
      </c>
      <c r="BB60" s="169">
        <v>1903788.7091569188</v>
      </c>
      <c r="BC60" s="167">
        <v>48</v>
      </c>
      <c r="BD60" s="168">
        <v>1709791.7490000001</v>
      </c>
      <c r="BE60" s="168">
        <v>-64.8</v>
      </c>
      <c r="BF60" s="169">
        <v>138933.82505098521</v>
      </c>
      <c r="BG60" s="167">
        <v>3510</v>
      </c>
      <c r="BH60" s="168">
        <v>3074203.4579999968</v>
      </c>
      <c r="BI60" s="168">
        <v>268475.08261613001</v>
      </c>
      <c r="BJ60" s="169">
        <v>4543590.5486590751</v>
      </c>
      <c r="BK60" s="167">
        <v>5315</v>
      </c>
      <c r="BL60" s="168">
        <v>25447690.348000064</v>
      </c>
      <c r="BM60" s="168">
        <v>344152.22661613004</v>
      </c>
      <c r="BN60" s="169">
        <v>6746231.3921806738</v>
      </c>
      <c r="BP60" s="27" t="s">
        <v>127</v>
      </c>
      <c r="BQ60" s="176">
        <f>IF(C$6="","",IF(C$6&lt;&gt;0,AU60/C$6,""))</f>
        <v>0.48965517241379308</v>
      </c>
      <c r="BR60" s="177">
        <f t="shared" ref="BR60:CJ60" si="43">IF(D$6="","",IF(D$6&lt;&gt;0,AV60/D$6,""))</f>
        <v>0.10863511540459074</v>
      </c>
      <c r="BS60" s="177">
        <f t="shared" si="43"/>
        <v>-1.5633621482435166E-3</v>
      </c>
      <c r="BT60" s="178">
        <f t="shared" si="43"/>
        <v>0.12345566402981212</v>
      </c>
      <c r="BU60" s="176">
        <f t="shared" si="43"/>
        <v>0.66351829988193622</v>
      </c>
      <c r="BV60" s="177">
        <f t="shared" si="43"/>
        <v>0.1483497464245303</v>
      </c>
      <c r="BW60" s="177">
        <f t="shared" si="43"/>
        <v>0.18841438120622314</v>
      </c>
      <c r="BX60" s="178">
        <f t="shared" si="43"/>
        <v>0.11296428167808348</v>
      </c>
      <c r="BY60" s="176">
        <f t="shared" si="43"/>
        <v>0.20600858369098712</v>
      </c>
      <c r="BZ60" s="177">
        <f t="shared" si="43"/>
        <v>1.807698550352714E-2</v>
      </c>
      <c r="CA60" s="177">
        <f t="shared" si="43"/>
        <v>1.2303443939015928E-2</v>
      </c>
      <c r="CB60" s="178">
        <f t="shared" si="43"/>
        <v>1.554959478810942E-2</v>
      </c>
      <c r="CC60" s="176">
        <f t="shared" si="43"/>
        <v>0.92465753424657537</v>
      </c>
      <c r="CD60" s="177">
        <f t="shared" si="43"/>
        <v>0.59850075822155713</v>
      </c>
      <c r="CE60" s="177">
        <f t="shared" si="43"/>
        <v>0.72750653193581416</v>
      </c>
      <c r="CF60" s="178">
        <f t="shared" si="43"/>
        <v>0.53593572578682458</v>
      </c>
      <c r="CG60" s="176">
        <f t="shared" si="43"/>
        <v>0.79151154132539092</v>
      </c>
      <c r="CH60" s="177">
        <f t="shared" si="43"/>
        <v>0.10496683983291537</v>
      </c>
      <c r="CI60" s="177">
        <f t="shared" si="43"/>
        <v>0.43868250300107398</v>
      </c>
      <c r="CJ60" s="178">
        <f t="shared" si="43"/>
        <v>0.18970810314911987</v>
      </c>
    </row>
    <row r="61" spans="2:88" x14ac:dyDescent="0.3">
      <c r="B61" s="27" t="s">
        <v>128</v>
      </c>
      <c r="C61" s="167"/>
      <c r="D61" s="168"/>
      <c r="E61" s="168"/>
      <c r="F61" s="169"/>
      <c r="G61" s="167">
        <v>13</v>
      </c>
      <c r="H61" s="168">
        <v>0</v>
      </c>
      <c r="I61" s="168">
        <v>21532.499429530002</v>
      </c>
      <c r="J61" s="169">
        <v>18033.73</v>
      </c>
      <c r="K61" s="167">
        <v>2</v>
      </c>
      <c r="L61" s="168">
        <v>0</v>
      </c>
      <c r="M61" s="168">
        <v>11703.59968997</v>
      </c>
      <c r="N61" s="169">
        <v>8728.4</v>
      </c>
      <c r="O61" s="167">
        <v>229</v>
      </c>
      <c r="P61" s="168">
        <v>182751.28619190998</v>
      </c>
      <c r="Q61" s="168">
        <v>34265.439159490001</v>
      </c>
      <c r="R61" s="169">
        <v>511761.04000000004</v>
      </c>
      <c r="S61" s="167">
        <v>244</v>
      </c>
      <c r="T61" s="168">
        <v>182751.28619190998</v>
      </c>
      <c r="U61" s="168">
        <v>67501.538278989974</v>
      </c>
      <c r="V61" s="169">
        <v>538523.16999999993</v>
      </c>
      <c r="X61" s="27" t="s">
        <v>128</v>
      </c>
      <c r="Y61" s="176">
        <f>IF(C$7="","",IF(C$7&lt;&gt;0,C61/C$7,""))</f>
        <v>0</v>
      </c>
      <c r="Z61" s="177" t="str">
        <f t="shared" ref="Z61:AR61" si="44">IF(D$7="","",IF(D$7&lt;&gt;0,D61/D$7,""))</f>
        <v/>
      </c>
      <c r="AA61" s="177">
        <f t="shared" si="44"/>
        <v>0</v>
      </c>
      <c r="AB61" s="178">
        <f t="shared" si="44"/>
        <v>0</v>
      </c>
      <c r="AC61" s="176">
        <f t="shared" si="44"/>
        <v>7.2222222222222215E-2</v>
      </c>
      <c r="AD61" s="177" t="str">
        <f t="shared" si="44"/>
        <v/>
      </c>
      <c r="AE61" s="177">
        <f t="shared" si="44"/>
        <v>1.9199445347030986E-2</v>
      </c>
      <c r="AF61" s="178">
        <f t="shared" si="44"/>
        <v>1.5739951298203228E-2</v>
      </c>
      <c r="AG61" s="176">
        <f t="shared" si="44"/>
        <v>4.6511627906976744E-2</v>
      </c>
      <c r="AH61" s="177" t="str">
        <f t="shared" si="44"/>
        <v/>
      </c>
      <c r="AI61" s="177">
        <f t="shared" si="44"/>
        <v>4.7195713044012391E-3</v>
      </c>
      <c r="AJ61" s="178">
        <f t="shared" si="44"/>
        <v>3.5754312033667579E-3</v>
      </c>
      <c r="AK61" s="176">
        <f t="shared" si="44"/>
        <v>3.1190411332062108E-2</v>
      </c>
      <c r="AL61" s="177">
        <f t="shared" si="44"/>
        <v>3.2029286625471401E-2</v>
      </c>
      <c r="AM61" s="177">
        <f t="shared" si="44"/>
        <v>3.279948610248816E-2</v>
      </c>
      <c r="AN61" s="178">
        <f t="shared" si="44"/>
        <v>5.1558950767794855E-2</v>
      </c>
      <c r="AO61" s="176">
        <f t="shared" si="44"/>
        <v>3.2215473989965673E-2</v>
      </c>
      <c r="AP61" s="177">
        <f t="shared" si="44"/>
        <v>3.2029286625471401E-2</v>
      </c>
      <c r="AQ61" s="177">
        <f t="shared" si="44"/>
        <v>1.1042691634528553E-2</v>
      </c>
      <c r="AR61" s="178">
        <f t="shared" si="44"/>
        <v>3.7050595837484247E-2</v>
      </c>
      <c r="AT61" s="27" t="s">
        <v>128</v>
      </c>
      <c r="AU61" s="167">
        <v>4</v>
      </c>
      <c r="AV61" s="168">
        <v>0</v>
      </c>
      <c r="AW61" s="168">
        <v>10991.69970883</v>
      </c>
      <c r="AX61" s="169">
        <v>12213</v>
      </c>
      <c r="AY61" s="167">
        <v>94</v>
      </c>
      <c r="AZ61" s="168">
        <v>0</v>
      </c>
      <c r="BA61" s="168">
        <v>87976.569732000004</v>
      </c>
      <c r="BB61" s="169">
        <v>76594.39</v>
      </c>
      <c r="BC61" s="167">
        <v>6</v>
      </c>
      <c r="BD61" s="168">
        <v>0</v>
      </c>
      <c r="BE61" s="168">
        <v>23624.999374159997</v>
      </c>
      <c r="BF61" s="169">
        <v>18408.489999999998</v>
      </c>
      <c r="BG61" s="167">
        <v>4725</v>
      </c>
      <c r="BH61" s="168">
        <v>641721.50658843003</v>
      </c>
      <c r="BI61" s="168">
        <v>454091.89816609077</v>
      </c>
      <c r="BJ61" s="169">
        <v>3068431.6747000031</v>
      </c>
      <c r="BK61" s="167">
        <v>4829</v>
      </c>
      <c r="BL61" s="168">
        <v>641721.50658843003</v>
      </c>
      <c r="BM61" s="168">
        <v>576685.16698107927</v>
      </c>
      <c r="BN61" s="169">
        <v>3175647.5547000039</v>
      </c>
      <c r="BP61" s="27" t="s">
        <v>128</v>
      </c>
      <c r="BQ61" s="176">
        <f>IF(C$7="","",IF(C$7&lt;&gt;0,AU61/C$7,""))</f>
        <v>0.44444444444444442</v>
      </c>
      <c r="BR61" s="177" t="str">
        <f t="shared" ref="BR61:CJ61" si="45">IF(D$7="","",IF(D$7&lt;&gt;0,AV61/D$7,""))</f>
        <v/>
      </c>
      <c r="BS61" s="177">
        <f t="shared" si="45"/>
        <v>7.4938287740330123E-3</v>
      </c>
      <c r="BT61" s="178">
        <f t="shared" si="45"/>
        <v>1.1948776700814881E-2</v>
      </c>
      <c r="BU61" s="176">
        <f t="shared" si="45"/>
        <v>0.52222222222222225</v>
      </c>
      <c r="BV61" s="177" t="str">
        <f t="shared" si="45"/>
        <v/>
      </c>
      <c r="BW61" s="177">
        <f t="shared" si="45"/>
        <v>7.8444276658023962E-2</v>
      </c>
      <c r="BX61" s="178">
        <f t="shared" si="45"/>
        <v>6.6852058243945328E-2</v>
      </c>
      <c r="BY61" s="176">
        <f t="shared" si="45"/>
        <v>0.13953488372093023</v>
      </c>
      <c r="BZ61" s="177" t="str">
        <f t="shared" si="45"/>
        <v/>
      </c>
      <c r="CA61" s="177">
        <f t="shared" si="45"/>
        <v>9.52697221935387E-3</v>
      </c>
      <c r="CB61" s="178">
        <f t="shared" si="45"/>
        <v>7.5407050035361488E-3</v>
      </c>
      <c r="CC61" s="176">
        <f t="shared" si="45"/>
        <v>0.64355761372922904</v>
      </c>
      <c r="CD61" s="177">
        <f t="shared" si="45"/>
        <v>0.11246915136162822</v>
      </c>
      <c r="CE61" s="177">
        <f t="shared" si="45"/>
        <v>0.43466481879384272</v>
      </c>
      <c r="CF61" s="178">
        <f t="shared" si="45"/>
        <v>0.30913865121541839</v>
      </c>
      <c r="CG61" s="176">
        <f t="shared" si="45"/>
        <v>0.63757591761288623</v>
      </c>
      <c r="CH61" s="177">
        <f t="shared" si="45"/>
        <v>0.11246915136162822</v>
      </c>
      <c r="CI61" s="177">
        <f t="shared" si="45"/>
        <v>9.4340908837640083E-2</v>
      </c>
      <c r="CJ61" s="178">
        <f t="shared" si="45"/>
        <v>0.21848574142405983</v>
      </c>
    </row>
    <row r="62" spans="2:88" x14ac:dyDescent="0.3">
      <c r="B62" s="27" t="s">
        <v>129</v>
      </c>
      <c r="C62" s="167"/>
      <c r="D62" s="168"/>
      <c r="E62" s="168"/>
      <c r="F62" s="169"/>
      <c r="G62" s="167">
        <v>10</v>
      </c>
      <c r="H62" s="168">
        <v>551687.2025723001</v>
      </c>
      <c r="I62" s="168">
        <v>26.171999239999998</v>
      </c>
      <c r="J62" s="169">
        <v>44488.05</v>
      </c>
      <c r="K62" s="167"/>
      <c r="L62" s="168"/>
      <c r="M62" s="168"/>
      <c r="N62" s="169"/>
      <c r="O62" s="167">
        <v>9</v>
      </c>
      <c r="P62" s="168">
        <v>10170.796928870001</v>
      </c>
      <c r="Q62" s="168">
        <v>261.11699061000002</v>
      </c>
      <c r="R62" s="169">
        <v>17145</v>
      </c>
      <c r="S62" s="167">
        <v>19</v>
      </c>
      <c r="T62" s="168">
        <v>561857.99950117001</v>
      </c>
      <c r="U62" s="168">
        <v>287.28898985000001</v>
      </c>
      <c r="V62" s="169">
        <v>61633.049999999996</v>
      </c>
      <c r="X62" s="27" t="s">
        <v>129</v>
      </c>
      <c r="Y62" s="176" t="str">
        <f>IF(C$8="","",IF(C$8&lt;&gt;0,C62/C$8,""))</f>
        <v/>
      </c>
      <c r="Z62" s="177" t="str">
        <f t="shared" ref="Z62:AR62" si="46">IF(D$8="","",IF(D$8&lt;&gt;0,D62/D$8,""))</f>
        <v/>
      </c>
      <c r="AA62" s="177" t="str">
        <f t="shared" si="46"/>
        <v/>
      </c>
      <c r="AB62" s="178" t="str">
        <f t="shared" si="46"/>
        <v/>
      </c>
      <c r="AC62" s="176">
        <f t="shared" si="46"/>
        <v>7.407407407407407E-2</v>
      </c>
      <c r="AD62" s="177">
        <f t="shared" si="46"/>
        <v>2.4398898673580898E-2</v>
      </c>
      <c r="AE62" s="177">
        <f t="shared" si="46"/>
        <v>3.110698455246499E-5</v>
      </c>
      <c r="AF62" s="178">
        <f t="shared" si="46"/>
        <v>1.144350888465554E-2</v>
      </c>
      <c r="AG62" s="176">
        <f t="shared" si="46"/>
        <v>0</v>
      </c>
      <c r="AH62" s="177">
        <f t="shared" si="46"/>
        <v>0</v>
      </c>
      <c r="AI62" s="177" t="str">
        <f t="shared" si="46"/>
        <v/>
      </c>
      <c r="AJ62" s="178">
        <f t="shared" si="46"/>
        <v>0</v>
      </c>
      <c r="AK62" s="176">
        <f t="shared" si="46"/>
        <v>6.9605568445475635E-3</v>
      </c>
      <c r="AL62" s="177">
        <f t="shared" si="46"/>
        <v>4.6917263432412516E-3</v>
      </c>
      <c r="AM62" s="177">
        <f t="shared" si="46"/>
        <v>2.6057236864705387E-3</v>
      </c>
      <c r="AN62" s="178">
        <f t="shared" si="46"/>
        <v>5.4803584528415874E-3</v>
      </c>
      <c r="AO62" s="176">
        <f t="shared" si="46"/>
        <v>1.3296011196641007E-2</v>
      </c>
      <c r="AP62" s="177">
        <f t="shared" si="46"/>
        <v>2.2192232305735051E-2</v>
      </c>
      <c r="AQ62" s="177">
        <f t="shared" si="46"/>
        <v>3.0511910069348915E-4</v>
      </c>
      <c r="AR62" s="178">
        <f t="shared" si="46"/>
        <v>8.661053305414999E-3</v>
      </c>
      <c r="AT62" s="27" t="s">
        <v>129</v>
      </c>
      <c r="AU62" s="167"/>
      <c r="AV62" s="168"/>
      <c r="AW62" s="168"/>
      <c r="AX62" s="169"/>
      <c r="AY62" s="167">
        <v>66</v>
      </c>
      <c r="AZ62" s="168">
        <v>1175808.2067416401</v>
      </c>
      <c r="BA62" s="168">
        <v>4867.2718710200006</v>
      </c>
      <c r="BB62" s="169">
        <v>118990.63</v>
      </c>
      <c r="BC62" s="167"/>
      <c r="BD62" s="168"/>
      <c r="BE62" s="168"/>
      <c r="BF62" s="169"/>
      <c r="BG62" s="167">
        <v>501</v>
      </c>
      <c r="BH62" s="168">
        <v>170453.76357462996</v>
      </c>
      <c r="BI62" s="168">
        <v>46184.27274961998</v>
      </c>
      <c r="BJ62" s="169">
        <v>293395</v>
      </c>
      <c r="BK62" s="167">
        <v>567</v>
      </c>
      <c r="BL62" s="168">
        <v>1346261.9703162701</v>
      </c>
      <c r="BM62" s="168">
        <v>51051.544620639979</v>
      </c>
      <c r="BN62" s="169">
        <v>412385.63000000006</v>
      </c>
      <c r="BP62" s="27" t="s">
        <v>129</v>
      </c>
      <c r="BQ62" s="176" t="str">
        <f>IF(C$8="","",IF(C$8&lt;&gt;0,AU62/C$8,""))</f>
        <v/>
      </c>
      <c r="BR62" s="177" t="str">
        <f t="shared" ref="BR62:CJ62" si="47">IF(D$8="","",IF(D$8&lt;&gt;0,AV62/D$8,""))</f>
        <v/>
      </c>
      <c r="BS62" s="177" t="str">
        <f t="shared" si="47"/>
        <v/>
      </c>
      <c r="BT62" s="178" t="str">
        <f t="shared" si="47"/>
        <v/>
      </c>
      <c r="BU62" s="176">
        <f t="shared" si="47"/>
        <v>0.48888888888888887</v>
      </c>
      <c r="BV62" s="177">
        <f t="shared" si="47"/>
        <v>5.2001252090117932E-2</v>
      </c>
      <c r="BW62" s="177">
        <f t="shared" si="47"/>
        <v>5.7850433784616961E-3</v>
      </c>
      <c r="BX62" s="178">
        <f t="shared" si="47"/>
        <v>3.0607552625834575E-2</v>
      </c>
      <c r="BY62" s="176">
        <f t="shared" si="47"/>
        <v>0</v>
      </c>
      <c r="BZ62" s="177">
        <f t="shared" si="47"/>
        <v>0</v>
      </c>
      <c r="CA62" s="177" t="str">
        <f t="shared" si="47"/>
        <v/>
      </c>
      <c r="CB62" s="178">
        <f t="shared" si="47"/>
        <v>0</v>
      </c>
      <c r="CC62" s="176">
        <f t="shared" si="47"/>
        <v>0.38747099767981441</v>
      </c>
      <c r="CD62" s="177">
        <f t="shared" si="47"/>
        <v>7.8629277377240736E-2</v>
      </c>
      <c r="CE62" s="177">
        <f t="shared" si="47"/>
        <v>0.46087944398012609</v>
      </c>
      <c r="CF62" s="178">
        <f t="shared" si="47"/>
        <v>9.3783013605800963E-2</v>
      </c>
      <c r="CG62" s="176">
        <f t="shared" si="47"/>
        <v>0.39678096571028693</v>
      </c>
      <c r="CH62" s="177">
        <f t="shared" si="47"/>
        <v>5.3174571539713451E-2</v>
      </c>
      <c r="CI62" s="177">
        <f t="shared" si="47"/>
        <v>5.4219973385670639E-2</v>
      </c>
      <c r="CJ62" s="178">
        <f t="shared" si="47"/>
        <v>5.7950952026828914E-2</v>
      </c>
    </row>
    <row r="63" spans="2:88" x14ac:dyDescent="0.3">
      <c r="B63" s="26" t="s">
        <v>5</v>
      </c>
      <c r="C63" s="170">
        <v>21</v>
      </c>
      <c r="D63" s="171">
        <v>764016.52300000004</v>
      </c>
      <c r="E63" s="171">
        <v>-150.417</v>
      </c>
      <c r="F63" s="172">
        <v>94595.860118400597</v>
      </c>
      <c r="G63" s="170">
        <v>229</v>
      </c>
      <c r="H63" s="171">
        <v>7307873.1315722978</v>
      </c>
      <c r="I63" s="171">
        <v>52922.67542877001</v>
      </c>
      <c r="J63" s="172">
        <v>871281.70969507203</v>
      </c>
      <c r="K63" s="170">
        <v>26</v>
      </c>
      <c r="L63" s="171">
        <v>929747.57399999979</v>
      </c>
      <c r="M63" s="171">
        <v>45727.739689969996</v>
      </c>
      <c r="N63" s="172">
        <v>111765.41328232057</v>
      </c>
      <c r="O63" s="170">
        <v>805</v>
      </c>
      <c r="P63" s="171">
        <v>773537.86512078019</v>
      </c>
      <c r="Q63" s="171">
        <v>113317.96502298996</v>
      </c>
      <c r="R63" s="172">
        <v>1662459.1897316566</v>
      </c>
      <c r="S63" s="170">
        <v>1081</v>
      </c>
      <c r="T63" s="171">
        <v>9775175.0936930869</v>
      </c>
      <c r="U63" s="171">
        <v>211817.96314173006</v>
      </c>
      <c r="V63" s="172">
        <v>2740102.1728274529</v>
      </c>
      <c r="X63" s="26" t="s">
        <v>5</v>
      </c>
      <c r="Y63" s="179">
        <f>IF(C$9="","",IF(C$9&lt;&gt;0,C63/C$9,""))</f>
        <v>6.402439024390244E-2</v>
      </c>
      <c r="Z63" s="180">
        <f t="shared" ref="Z63:AR63" si="48">IF(D$9="","",IF(D$9&lt;&gt;0,D63/D$9,""))</f>
        <v>2.3646959509761853E-2</v>
      </c>
      <c r="AA63" s="180">
        <f t="shared" si="48"/>
        <v>-6.9092232858193064E-5</v>
      </c>
      <c r="AB63" s="181">
        <f t="shared" si="48"/>
        <v>1.7876293816958797E-2</v>
      </c>
      <c r="AC63" s="179">
        <f t="shared" si="48"/>
        <v>2.8592833062804347E-2</v>
      </c>
      <c r="AD63" s="180">
        <f t="shared" si="48"/>
        <v>2.7445083056584399E-2</v>
      </c>
      <c r="AE63" s="180">
        <f t="shared" si="48"/>
        <v>1.3156065723093189E-2</v>
      </c>
      <c r="AF63" s="181">
        <f t="shared" si="48"/>
        <v>2.2502153721008094E-2</v>
      </c>
      <c r="AG63" s="179">
        <f t="shared" si="48"/>
        <v>4.1401273885350316E-2</v>
      </c>
      <c r="AH63" s="180">
        <f t="shared" si="48"/>
        <v>7.2384409260761564E-3</v>
      </c>
      <c r="AI63" s="180">
        <f t="shared" si="48"/>
        <v>8.5959236654120658E-3</v>
      </c>
      <c r="AJ63" s="181">
        <f t="shared" si="48"/>
        <v>6.702336719021886E-3</v>
      </c>
      <c r="AK63" s="179">
        <f t="shared" si="48"/>
        <v>3.7736733545846612E-2</v>
      </c>
      <c r="AL63" s="180">
        <f t="shared" si="48"/>
        <v>3.7225835434823773E-2</v>
      </c>
      <c r="AM63" s="180">
        <f t="shared" si="48"/>
        <v>4.3726667766599933E-2</v>
      </c>
      <c r="AN63" s="181">
        <f t="shared" si="48"/>
        <v>5.076065669711894E-2</v>
      </c>
      <c r="AO63" s="179">
        <f t="shared" si="48"/>
        <v>3.5680100339967651E-2</v>
      </c>
      <c r="AP63" s="180">
        <f t="shared" si="48"/>
        <v>2.1828976432892139E-2</v>
      </c>
      <c r="AQ63" s="180">
        <f t="shared" si="48"/>
        <v>1.501090757465468E-2</v>
      </c>
      <c r="AR63" s="181">
        <f t="shared" si="48"/>
        <v>2.9325305208171181E-2</v>
      </c>
      <c r="AT63" s="26" t="s">
        <v>5</v>
      </c>
      <c r="AU63" s="170">
        <v>185</v>
      </c>
      <c r="AV63" s="171">
        <v>2599065.5209999997</v>
      </c>
      <c r="AW63" s="171">
        <v>12410.690708829999</v>
      </c>
      <c r="AX63" s="172">
        <v>311499.84950069687</v>
      </c>
      <c r="AY63" s="170">
        <v>6507</v>
      </c>
      <c r="AZ63" s="171">
        <v>51007139.472741589</v>
      </c>
      <c r="BA63" s="171">
        <v>98676.807603020105</v>
      </c>
      <c r="BB63" s="172">
        <v>5473248.9784421613</v>
      </c>
      <c r="BC63" s="170">
        <v>287</v>
      </c>
      <c r="BD63" s="171">
        <v>3471124.4050000007</v>
      </c>
      <c r="BE63" s="171">
        <v>58193.334374159997</v>
      </c>
      <c r="BF63" s="172">
        <v>368033.03512248979</v>
      </c>
      <c r="BG63" s="170">
        <v>15900</v>
      </c>
      <c r="BH63" s="171">
        <v>7814335.7451630719</v>
      </c>
      <c r="BI63" s="171">
        <v>1502282.521531834</v>
      </c>
      <c r="BJ63" s="172">
        <v>13728394.883597493</v>
      </c>
      <c r="BK63" s="170">
        <v>22879</v>
      </c>
      <c r="BL63" s="171">
        <v>64891665.143904641</v>
      </c>
      <c r="BM63" s="171">
        <v>1671563.3542178494</v>
      </c>
      <c r="BN63" s="172">
        <v>19881176.746662844</v>
      </c>
      <c r="BP63" s="26" t="s">
        <v>5</v>
      </c>
      <c r="BQ63" s="179">
        <f>IF(C$9="","",IF(C$9&lt;&gt;0,AU63/C$9,""))</f>
        <v>0.56402439024390238</v>
      </c>
      <c r="BR63" s="180">
        <f t="shared" ref="BR63:CJ63" si="49">IF(D$9="","",IF(D$9&lt;&gt;0,AV63/D$9,""))</f>
        <v>8.0443282688409973E-2</v>
      </c>
      <c r="BS63" s="180">
        <f t="shared" si="49"/>
        <v>5.700700933973523E-3</v>
      </c>
      <c r="BT63" s="181">
        <f t="shared" si="49"/>
        <v>5.8865819568035598E-2</v>
      </c>
      <c r="BU63" s="179">
        <f t="shared" si="49"/>
        <v>0.81246098139592959</v>
      </c>
      <c r="BV63" s="180">
        <f t="shared" si="49"/>
        <v>0.19155986346563578</v>
      </c>
      <c r="BW63" s="180">
        <f t="shared" si="49"/>
        <v>2.4530100862297354E-2</v>
      </c>
      <c r="BX63" s="181">
        <f t="shared" si="49"/>
        <v>0.14135484366974613</v>
      </c>
      <c r="BY63" s="179">
        <f t="shared" si="49"/>
        <v>0.4570063694267516</v>
      </c>
      <c r="BZ63" s="180">
        <f t="shared" si="49"/>
        <v>2.7024032818453753E-2</v>
      </c>
      <c r="CA63" s="180">
        <f t="shared" si="49"/>
        <v>1.093921246725868E-2</v>
      </c>
      <c r="CB63" s="181">
        <f t="shared" si="49"/>
        <v>2.2070166902918999E-2</v>
      </c>
      <c r="CC63" s="179">
        <f t="shared" si="49"/>
        <v>0.74535908494280889</v>
      </c>
      <c r="CD63" s="180">
        <f t="shared" si="49"/>
        <v>0.37605809566475601</v>
      </c>
      <c r="CE63" s="180">
        <f t="shared" si="49"/>
        <v>0.579694567381839</v>
      </c>
      <c r="CF63" s="181">
        <f t="shared" si="49"/>
        <v>0.41917560683174393</v>
      </c>
      <c r="CG63" s="179">
        <f t="shared" si="49"/>
        <v>0.75515727629798335</v>
      </c>
      <c r="CH63" s="180">
        <f t="shared" si="49"/>
        <v>0.14490979604358761</v>
      </c>
      <c r="CI63" s="180">
        <f t="shared" si="49"/>
        <v>0.11845871163700475</v>
      </c>
      <c r="CJ63" s="181">
        <f t="shared" si="49"/>
        <v>0.21277366288567123</v>
      </c>
    </row>
    <row r="65" spans="2:44" x14ac:dyDescent="0.3">
      <c r="B65" s="141" t="s">
        <v>375</v>
      </c>
      <c r="C65" s="141"/>
      <c r="D65" s="141"/>
      <c r="E65" s="29"/>
      <c r="F65" s="29"/>
      <c r="G65" s="158"/>
      <c r="H65" s="29"/>
      <c r="I65" s="29"/>
      <c r="J65" s="29"/>
      <c r="K65" s="158"/>
      <c r="L65" s="29"/>
      <c r="M65" s="29"/>
      <c r="N65" s="29"/>
      <c r="O65" s="158"/>
      <c r="P65" s="29"/>
      <c r="Q65" s="29"/>
      <c r="R65" s="29"/>
      <c r="S65" s="158"/>
      <c r="T65" s="29"/>
      <c r="U65" s="29"/>
      <c r="V65" s="29"/>
      <c r="X65" s="141" t="s">
        <v>375</v>
      </c>
      <c r="Y65" s="141"/>
      <c r="Z65" s="141"/>
      <c r="AA65" s="29"/>
      <c r="AB65" s="29"/>
      <c r="AC65" s="158"/>
      <c r="AD65" s="29"/>
      <c r="AE65" s="29"/>
      <c r="AF65" s="29"/>
      <c r="AG65" s="158"/>
      <c r="AH65" s="29"/>
      <c r="AI65" s="29"/>
      <c r="AJ65" s="29"/>
      <c r="AK65" s="158"/>
      <c r="AL65" s="29"/>
      <c r="AM65" s="29"/>
      <c r="AN65" s="29"/>
      <c r="AO65" s="158"/>
      <c r="AP65" s="29"/>
      <c r="AQ65" s="29"/>
      <c r="AR65" s="29"/>
    </row>
    <row r="66" spans="2:44" ht="15" thickBot="1" x14ac:dyDescent="0.35">
      <c r="B66" s="29"/>
      <c r="C66" s="159" t="s">
        <v>322</v>
      </c>
      <c r="D66" s="159"/>
      <c r="E66" s="159"/>
      <c r="F66" s="159"/>
      <c r="G66" s="159" t="s">
        <v>2</v>
      </c>
      <c r="H66" s="159"/>
      <c r="I66" s="159"/>
      <c r="J66" s="159"/>
      <c r="K66" s="159" t="s">
        <v>3</v>
      </c>
      <c r="L66" s="159"/>
      <c r="M66" s="159"/>
      <c r="N66" s="159"/>
      <c r="O66" s="159" t="s">
        <v>4</v>
      </c>
      <c r="P66" s="159"/>
      <c r="Q66" s="159"/>
      <c r="R66" s="159"/>
      <c r="S66" s="159" t="s">
        <v>13</v>
      </c>
      <c r="T66" s="159"/>
      <c r="U66" s="159"/>
      <c r="V66" s="159"/>
      <c r="X66" s="29"/>
      <c r="Y66" s="159" t="s">
        <v>322</v>
      </c>
      <c r="Z66" s="159"/>
      <c r="AA66" s="159"/>
      <c r="AB66" s="159"/>
      <c r="AC66" s="159" t="s">
        <v>2</v>
      </c>
      <c r="AD66" s="159"/>
      <c r="AE66" s="159"/>
      <c r="AF66" s="159"/>
      <c r="AG66" s="159" t="s">
        <v>3</v>
      </c>
      <c r="AH66" s="159"/>
      <c r="AI66" s="159"/>
      <c r="AJ66" s="159"/>
      <c r="AK66" s="159" t="s">
        <v>4</v>
      </c>
      <c r="AL66" s="159"/>
      <c r="AM66" s="159"/>
      <c r="AN66" s="159"/>
      <c r="AO66" s="159" t="s">
        <v>13</v>
      </c>
      <c r="AP66" s="159"/>
      <c r="AQ66" s="159"/>
      <c r="AR66" s="159"/>
    </row>
    <row r="67" spans="2:44" s="163" customFormat="1" ht="28.8" customHeight="1" x14ac:dyDescent="0.3">
      <c r="B67" s="34" t="s">
        <v>125</v>
      </c>
      <c r="C67" s="160" t="s">
        <v>358</v>
      </c>
      <c r="D67" s="161" t="s">
        <v>359</v>
      </c>
      <c r="E67" s="161" t="s">
        <v>360</v>
      </c>
      <c r="F67" s="162" t="s">
        <v>361</v>
      </c>
      <c r="G67" s="160" t="s">
        <v>358</v>
      </c>
      <c r="H67" s="161" t="s">
        <v>359</v>
      </c>
      <c r="I67" s="161" t="s">
        <v>360</v>
      </c>
      <c r="J67" s="162" t="s">
        <v>361</v>
      </c>
      <c r="K67" s="160" t="s">
        <v>358</v>
      </c>
      <c r="L67" s="161" t="s">
        <v>359</v>
      </c>
      <c r="M67" s="161" t="s">
        <v>360</v>
      </c>
      <c r="N67" s="162" t="s">
        <v>361</v>
      </c>
      <c r="O67" s="160" t="s">
        <v>358</v>
      </c>
      <c r="P67" s="161" t="s">
        <v>359</v>
      </c>
      <c r="Q67" s="161" t="s">
        <v>360</v>
      </c>
      <c r="R67" s="162" t="s">
        <v>361</v>
      </c>
      <c r="S67" s="160" t="s">
        <v>358</v>
      </c>
      <c r="T67" s="161" t="s">
        <v>359</v>
      </c>
      <c r="U67" s="161" t="s">
        <v>360</v>
      </c>
      <c r="V67" s="162" t="s">
        <v>361</v>
      </c>
      <c r="X67" s="34" t="s">
        <v>125</v>
      </c>
      <c r="Y67" s="160" t="s">
        <v>363</v>
      </c>
      <c r="Z67" s="161" t="s">
        <v>364</v>
      </c>
      <c r="AA67" s="161" t="s">
        <v>365</v>
      </c>
      <c r="AB67" s="162" t="s">
        <v>366</v>
      </c>
      <c r="AC67" s="160" t="s">
        <v>363</v>
      </c>
      <c r="AD67" s="161" t="s">
        <v>364</v>
      </c>
      <c r="AE67" s="161" t="s">
        <v>365</v>
      </c>
      <c r="AF67" s="162" t="s">
        <v>366</v>
      </c>
      <c r="AG67" s="160" t="s">
        <v>363</v>
      </c>
      <c r="AH67" s="161" t="s">
        <v>364</v>
      </c>
      <c r="AI67" s="161" t="s">
        <v>365</v>
      </c>
      <c r="AJ67" s="162" t="s">
        <v>366</v>
      </c>
      <c r="AK67" s="160" t="s">
        <v>363</v>
      </c>
      <c r="AL67" s="161" t="s">
        <v>364</v>
      </c>
      <c r="AM67" s="161" t="s">
        <v>365</v>
      </c>
      <c r="AN67" s="162" t="s">
        <v>366</v>
      </c>
      <c r="AO67" s="160" t="s">
        <v>363</v>
      </c>
      <c r="AP67" s="161" t="s">
        <v>364</v>
      </c>
      <c r="AQ67" s="161" t="s">
        <v>365</v>
      </c>
      <c r="AR67" s="162" t="s">
        <v>366</v>
      </c>
    </row>
    <row r="68" spans="2:44" x14ac:dyDescent="0.3">
      <c r="B68" s="27" t="s">
        <v>126</v>
      </c>
      <c r="C68" s="164">
        <v>6</v>
      </c>
      <c r="D68" s="165">
        <v>296075.06900000002</v>
      </c>
      <c r="E68" s="165">
        <v>-241.45</v>
      </c>
      <c r="F68" s="166">
        <v>31969.459912098198</v>
      </c>
      <c r="G68" s="164">
        <v>58</v>
      </c>
      <c r="H68" s="165">
        <v>2254348.173</v>
      </c>
      <c r="I68" s="165">
        <v>20347.171000000002</v>
      </c>
      <c r="J68" s="166">
        <v>292603.4699782682</v>
      </c>
      <c r="K68" s="164">
        <v>8</v>
      </c>
      <c r="L68" s="165">
        <v>326070.68400000001</v>
      </c>
      <c r="M68" s="165">
        <v>-249.00299999999999</v>
      </c>
      <c r="N68" s="166">
        <v>44053.049431406398</v>
      </c>
      <c r="O68" s="164">
        <v>257</v>
      </c>
      <c r="P68" s="165">
        <v>128720.47500000001</v>
      </c>
      <c r="Q68" s="165">
        <v>32135.597999999991</v>
      </c>
      <c r="R68" s="166">
        <v>392615.22995974158</v>
      </c>
      <c r="S68" s="164">
        <v>329</v>
      </c>
      <c r="T68" s="165">
        <v>3005214.4010000001</v>
      </c>
      <c r="U68" s="165">
        <v>51992.316000000013</v>
      </c>
      <c r="V68" s="166">
        <v>761241.20928151382</v>
      </c>
      <c r="X68" s="27" t="s">
        <v>126</v>
      </c>
      <c r="Y68" s="173">
        <f>IF(C$5="","",IF(C$5&lt;&gt;0,C68/C$5,""))</f>
        <v>3.4482758620689655E-2</v>
      </c>
      <c r="Z68" s="174">
        <f t="shared" ref="Z68:AR68" si="50">IF(D$5="","",IF(D$5&lt;&gt;0,D68/D$5,""))</f>
        <v>1.5170400333137995E-2</v>
      </c>
      <c r="AA68" s="174">
        <f t="shared" si="50"/>
        <v>-3.4907506204648385E-4</v>
      </c>
      <c r="AB68" s="175">
        <f t="shared" si="50"/>
        <v>1.0748819174075181E-2</v>
      </c>
      <c r="AC68" s="173">
        <f t="shared" si="50"/>
        <v>1.1255579274209199E-2</v>
      </c>
      <c r="AD68" s="174">
        <f t="shared" si="50"/>
        <v>1.9820365784431571E-2</v>
      </c>
      <c r="AE68" s="174">
        <f t="shared" si="50"/>
        <v>1.2274631564212421E-2</v>
      </c>
      <c r="AF68" s="175">
        <f t="shared" si="50"/>
        <v>1.7382152791702556E-2</v>
      </c>
      <c r="AG68" s="173">
        <f t="shared" si="50"/>
        <v>2.2792022792022793E-2</v>
      </c>
      <c r="AH68" s="174">
        <f t="shared" si="50"/>
        <v>9.7851172165508704E-3</v>
      </c>
      <c r="AI68" s="174">
        <f t="shared" si="50"/>
        <v>-8.7517918968180763E-5</v>
      </c>
      <c r="AJ68" s="175">
        <f t="shared" si="50"/>
        <v>8.4726487661688065E-3</v>
      </c>
      <c r="AK68" s="173">
        <f t="shared" si="50"/>
        <v>2.8873160319065273E-2</v>
      </c>
      <c r="AL68" s="174">
        <f t="shared" si="50"/>
        <v>1.6567367801005251E-2</v>
      </c>
      <c r="AM68" s="174">
        <f t="shared" si="50"/>
        <v>2.9822311561797512E-2</v>
      </c>
      <c r="AN68" s="175">
        <f t="shared" si="50"/>
        <v>3.4995925957668025E-2</v>
      </c>
      <c r="AO68" s="173">
        <f t="shared" si="50"/>
        <v>2.2566705535359079E-2</v>
      </c>
      <c r="AP68" s="174">
        <f t="shared" si="50"/>
        <v>1.7236848509690785E-2</v>
      </c>
      <c r="AQ68" s="174">
        <f t="shared" si="50"/>
        <v>8.2894849740933942E-3</v>
      </c>
      <c r="AR68" s="175">
        <f t="shared" si="50"/>
        <v>2.1013603955892243E-2</v>
      </c>
    </row>
    <row r="69" spans="2:44" x14ac:dyDescent="0.3">
      <c r="B69" s="27" t="s">
        <v>127</v>
      </c>
      <c r="C69" s="167">
        <v>7</v>
      </c>
      <c r="D69" s="168">
        <v>346869.315</v>
      </c>
      <c r="E69" s="168">
        <v>0</v>
      </c>
      <c r="F69" s="169">
        <v>38417.820183785501</v>
      </c>
      <c r="G69" s="167">
        <v>127</v>
      </c>
      <c r="H69" s="168">
        <v>2169427.9050000007</v>
      </c>
      <c r="I69" s="168">
        <v>-641.9430000000001</v>
      </c>
      <c r="J69" s="169">
        <v>309855.51995944965</v>
      </c>
      <c r="K69" s="167">
        <v>10</v>
      </c>
      <c r="L69" s="168">
        <v>570382.02</v>
      </c>
      <c r="M69" s="168">
        <v>-73.62</v>
      </c>
      <c r="N69" s="169">
        <v>53348.29962812001</v>
      </c>
      <c r="O69" s="167">
        <v>83</v>
      </c>
      <c r="P69" s="168">
        <v>153647.09999999998</v>
      </c>
      <c r="Q69" s="168">
        <v>10573.85521659</v>
      </c>
      <c r="R69" s="169">
        <v>289067.79990962904</v>
      </c>
      <c r="S69" s="167">
        <v>227</v>
      </c>
      <c r="T69" s="168">
        <v>3240326.34</v>
      </c>
      <c r="U69" s="168">
        <v>9858.29221659</v>
      </c>
      <c r="V69" s="169">
        <v>690689.43968098413</v>
      </c>
      <c r="X69" s="27" t="s">
        <v>127</v>
      </c>
      <c r="Y69" s="176">
        <f>IF(C$6="","",IF(C$6&lt;&gt;0,C69/C$6,""))</f>
        <v>4.8275862068965517E-2</v>
      </c>
      <c r="Z69" s="177">
        <f t="shared" ref="Z69:AC69" si="51">IF(D$6="","",IF(D$6&lt;&gt;0,D69/D$6,""))</f>
        <v>2.7114706324872211E-2</v>
      </c>
      <c r="AA69" s="177">
        <f t="shared" si="51"/>
        <v>0</v>
      </c>
      <c r="AB69" s="178">
        <f t="shared" si="51"/>
        <v>2.9658251901996818E-2</v>
      </c>
      <c r="AC69" s="176">
        <f t="shared" si="51"/>
        <v>4.9980322707595434E-2</v>
      </c>
      <c r="AD69" s="177">
        <f>IF(H$6="","",IF(H$6&lt;&gt;0,H69/H$6,""))</f>
        <v>1.669786775317704E-2</v>
      </c>
      <c r="AE69" s="177">
        <f t="shared" ref="AE69:AR69" si="52">IF(I$6="","",IF(I$6&lt;&gt;0,I69/I$6,""))</f>
        <v>-1.5962739143845497E-3</v>
      </c>
      <c r="AF69" s="178">
        <f t="shared" si="52"/>
        <v>1.8385762069000281E-2</v>
      </c>
      <c r="AG69" s="176">
        <f t="shared" si="52"/>
        <v>4.2918454935622317E-2</v>
      </c>
      <c r="AH69" s="177">
        <f t="shared" si="52"/>
        <v>6.0304347082286262E-3</v>
      </c>
      <c r="AI69" s="177">
        <f t="shared" si="52"/>
        <v>1.3978079364048653E-2</v>
      </c>
      <c r="AJ69" s="178">
        <f t="shared" si="52"/>
        <v>5.9707881903308477E-3</v>
      </c>
      <c r="AK69" s="176">
        <f t="shared" si="52"/>
        <v>2.1865121180189673E-2</v>
      </c>
      <c r="AL69" s="177">
        <f t="shared" si="52"/>
        <v>2.9912758574661486E-2</v>
      </c>
      <c r="AM69" s="177">
        <f t="shared" si="52"/>
        <v>2.8652747446256448E-2</v>
      </c>
      <c r="AN69" s="178">
        <f t="shared" si="52"/>
        <v>3.4096769831491278E-2</v>
      </c>
      <c r="AO69" s="176">
        <f t="shared" si="52"/>
        <v>3.3804914370811616E-2</v>
      </c>
      <c r="AP69" s="177">
        <f t="shared" si="52"/>
        <v>1.3365724405078964E-2</v>
      </c>
      <c r="AQ69" s="177">
        <f t="shared" si="52"/>
        <v>1.2566126180300631E-2</v>
      </c>
      <c r="AR69" s="178">
        <f t="shared" si="52"/>
        <v>1.9422604391969064E-2</v>
      </c>
    </row>
    <row r="70" spans="2:44" x14ac:dyDescent="0.3">
      <c r="B70" s="27" t="s">
        <v>128</v>
      </c>
      <c r="C70" s="167"/>
      <c r="D70" s="168"/>
      <c r="E70" s="168"/>
      <c r="F70" s="169"/>
      <c r="G70" s="167">
        <v>3</v>
      </c>
      <c r="H70" s="168">
        <v>0</v>
      </c>
      <c r="I70" s="168">
        <v>14723.099609969999</v>
      </c>
      <c r="J70" s="169">
        <v>16359</v>
      </c>
      <c r="K70" s="167">
        <v>2</v>
      </c>
      <c r="L70" s="168">
        <v>0</v>
      </c>
      <c r="M70" s="168">
        <v>10335.5997262</v>
      </c>
      <c r="N70" s="169">
        <v>11484</v>
      </c>
      <c r="O70" s="167">
        <v>146</v>
      </c>
      <c r="P70" s="168">
        <v>148135.96352378998</v>
      </c>
      <c r="Q70" s="168">
        <v>21036.933373420008</v>
      </c>
      <c r="R70" s="169">
        <v>352437.22000000009</v>
      </c>
      <c r="S70" s="167">
        <v>151</v>
      </c>
      <c r="T70" s="168">
        <v>148135.96352378998</v>
      </c>
      <c r="U70" s="168">
        <v>46095.632709589991</v>
      </c>
      <c r="V70" s="169">
        <v>380280.22000000009</v>
      </c>
      <c r="X70" s="27" t="s">
        <v>128</v>
      </c>
      <c r="Y70" s="176">
        <f>IF(C$7="","",IF(C$7&lt;&gt;0,C70/C$7,""))</f>
        <v>0</v>
      </c>
      <c r="Z70" s="177" t="str">
        <f t="shared" ref="Z70:AR70" si="53">IF(D$7="","",IF(D$7&lt;&gt;0,D70/D$7,""))</f>
        <v/>
      </c>
      <c r="AA70" s="177">
        <f t="shared" si="53"/>
        <v>0</v>
      </c>
      <c r="AB70" s="178">
        <f t="shared" si="53"/>
        <v>0</v>
      </c>
      <c r="AC70" s="176">
        <f t="shared" si="53"/>
        <v>1.6666666666666666E-2</v>
      </c>
      <c r="AD70" s="177" t="str">
        <f t="shared" si="53"/>
        <v/>
      </c>
      <c r="AE70" s="177">
        <f t="shared" si="53"/>
        <v>1.3127846454873087E-2</v>
      </c>
      <c r="AF70" s="178">
        <f t="shared" si="53"/>
        <v>1.4278236575977715E-2</v>
      </c>
      <c r="AG70" s="176">
        <f t="shared" si="53"/>
        <v>4.6511627906976744E-2</v>
      </c>
      <c r="AH70" s="177" t="str">
        <f t="shared" si="53"/>
        <v/>
      </c>
      <c r="AI70" s="177">
        <f t="shared" si="53"/>
        <v>4.1679142463625961E-3</v>
      </c>
      <c r="AJ70" s="178">
        <f t="shared" si="53"/>
        <v>4.7042129072297151E-3</v>
      </c>
      <c r="AK70" s="176">
        <f t="shared" si="53"/>
        <v>1.9885589757559247E-2</v>
      </c>
      <c r="AL70" s="177">
        <f t="shared" si="53"/>
        <v>2.5962549069347581E-2</v>
      </c>
      <c r="AM70" s="177">
        <f t="shared" si="53"/>
        <v>2.013692574050549E-2</v>
      </c>
      <c r="AN70" s="178">
        <f t="shared" si="53"/>
        <v>3.5507379136791042E-2</v>
      </c>
      <c r="AO70" s="176">
        <f t="shared" si="53"/>
        <v>1.9936625297068921E-2</v>
      </c>
      <c r="AP70" s="177">
        <f t="shared" si="53"/>
        <v>2.5962549069347581E-2</v>
      </c>
      <c r="AQ70" s="177">
        <f t="shared" si="53"/>
        <v>7.5408630779148309E-3</v>
      </c>
      <c r="AR70" s="178">
        <f t="shared" si="53"/>
        <v>2.6163421596529634E-2</v>
      </c>
    </row>
    <row r="71" spans="2:44" x14ac:dyDescent="0.3">
      <c r="B71" s="27" t="s">
        <v>129</v>
      </c>
      <c r="C71" s="167"/>
      <c r="D71" s="168"/>
      <c r="E71" s="168"/>
      <c r="F71" s="169"/>
      <c r="G71" s="167">
        <v>6</v>
      </c>
      <c r="H71" s="168">
        <v>151655.39598249999</v>
      </c>
      <c r="I71" s="168">
        <v>11643.65960366</v>
      </c>
      <c r="J71" s="169">
        <v>33694.130000000005</v>
      </c>
      <c r="K71" s="167"/>
      <c r="L71" s="168"/>
      <c r="M71" s="168"/>
      <c r="N71" s="169"/>
      <c r="O71" s="167">
        <v>7</v>
      </c>
      <c r="P71" s="168">
        <v>304.76000302</v>
      </c>
      <c r="Q71" s="168">
        <v>4289.4798925099994</v>
      </c>
      <c r="R71" s="169">
        <v>17150</v>
      </c>
      <c r="S71" s="167">
        <v>13</v>
      </c>
      <c r="T71" s="168">
        <v>151960.15598551999</v>
      </c>
      <c r="U71" s="168">
        <v>15933.139496169999</v>
      </c>
      <c r="V71" s="169">
        <v>50844.130000000005</v>
      </c>
      <c r="X71" s="27" t="s">
        <v>129</v>
      </c>
      <c r="Y71" s="176" t="str">
        <f>IF(C$8="","",IF(C$8&lt;&gt;0,C71/C$8,""))</f>
        <v/>
      </c>
      <c r="Z71" s="177" t="str">
        <f t="shared" ref="Z71:AR71" si="54">IF(D$8="","",IF(D$8&lt;&gt;0,D71/D$8,""))</f>
        <v/>
      </c>
      <c r="AA71" s="177" t="str">
        <f t="shared" si="54"/>
        <v/>
      </c>
      <c r="AB71" s="178" t="str">
        <f t="shared" si="54"/>
        <v/>
      </c>
      <c r="AC71" s="176">
        <f t="shared" si="54"/>
        <v>4.4444444444444446E-2</v>
      </c>
      <c r="AD71" s="177">
        <f t="shared" si="54"/>
        <v>6.7071061692678654E-3</v>
      </c>
      <c r="AE71" s="177">
        <f t="shared" si="54"/>
        <v>1.3839185004699408E-2</v>
      </c>
      <c r="AF71" s="178">
        <f t="shared" si="54"/>
        <v>8.6670257746909278E-3</v>
      </c>
      <c r="AG71" s="176">
        <f t="shared" si="54"/>
        <v>0</v>
      </c>
      <c r="AH71" s="177">
        <f t="shared" si="54"/>
        <v>0</v>
      </c>
      <c r="AI71" s="177" t="str">
        <f t="shared" si="54"/>
        <v/>
      </c>
      <c r="AJ71" s="178">
        <f t="shared" si="54"/>
        <v>0</v>
      </c>
      <c r="AK71" s="176">
        <f t="shared" si="54"/>
        <v>5.4137664346481052E-3</v>
      </c>
      <c r="AL71" s="177">
        <f t="shared" si="54"/>
        <v>1.4058392322007329E-4</v>
      </c>
      <c r="AM71" s="177">
        <f t="shared" si="54"/>
        <v>4.2805331558245799E-2</v>
      </c>
      <c r="AN71" s="178">
        <f t="shared" si="54"/>
        <v>5.4819566909439033E-3</v>
      </c>
      <c r="AO71" s="176">
        <f t="shared" si="54"/>
        <v>9.0972708187543744E-3</v>
      </c>
      <c r="AP71" s="177">
        <f t="shared" si="54"/>
        <v>6.0021127862207677E-3</v>
      </c>
      <c r="AQ71" s="177">
        <f t="shared" si="54"/>
        <v>1.6922003160767154E-2</v>
      </c>
      <c r="AR71" s="178">
        <f t="shared" si="54"/>
        <v>7.1449282519273349E-3</v>
      </c>
    </row>
    <row r="72" spans="2:44" x14ac:dyDescent="0.3">
      <c r="B72" s="26" t="s">
        <v>5</v>
      </c>
      <c r="C72" s="170">
        <v>13</v>
      </c>
      <c r="D72" s="171">
        <v>642944.38400000008</v>
      </c>
      <c r="E72" s="171">
        <v>-241.45</v>
      </c>
      <c r="F72" s="172">
        <v>70387.280095883703</v>
      </c>
      <c r="G72" s="170">
        <v>194</v>
      </c>
      <c r="H72" s="171">
        <v>4575431.4739825008</v>
      </c>
      <c r="I72" s="171">
        <v>46071.987213630011</v>
      </c>
      <c r="J72" s="172">
        <v>652512.11993771768</v>
      </c>
      <c r="K72" s="170">
        <v>20</v>
      </c>
      <c r="L72" s="171">
        <v>896452.70400000003</v>
      </c>
      <c r="M72" s="171">
        <v>10012.9767262</v>
      </c>
      <c r="N72" s="172">
        <v>108885.34905952639</v>
      </c>
      <c r="O72" s="170">
        <v>493</v>
      </c>
      <c r="P72" s="171">
        <v>430808.29852681013</v>
      </c>
      <c r="Q72" s="171">
        <v>68035.866482520083</v>
      </c>
      <c r="R72" s="172">
        <v>1051270.2498693699</v>
      </c>
      <c r="S72" s="170">
        <v>720</v>
      </c>
      <c r="T72" s="171">
        <v>6545636.8605093062</v>
      </c>
      <c r="U72" s="171">
        <v>123879.38042235005</v>
      </c>
      <c r="V72" s="172">
        <v>1883054.9989624973</v>
      </c>
      <c r="X72" s="26" t="s">
        <v>5</v>
      </c>
      <c r="Y72" s="179">
        <f>IF(C$9="","",IF(C$9&lt;&gt;0,C72/C$9,""))</f>
        <v>3.9634146341463415E-2</v>
      </c>
      <c r="Z72" s="180">
        <f t="shared" ref="Z72:AR72" si="55">IF(D$9="","",IF(D$9&lt;&gt;0,D72/D$9,""))</f>
        <v>1.9899674100996866E-2</v>
      </c>
      <c r="AA72" s="180">
        <f t="shared" si="55"/>
        <v>-1.1090714230180573E-4</v>
      </c>
      <c r="AB72" s="181">
        <f t="shared" si="55"/>
        <v>1.3301466875988984E-2</v>
      </c>
      <c r="AC72" s="179">
        <f t="shared" si="55"/>
        <v>2.4222749406917217E-2</v>
      </c>
      <c r="AD72" s="180">
        <f t="shared" si="55"/>
        <v>1.7183261745561108E-2</v>
      </c>
      <c r="AE72" s="180">
        <f t="shared" si="55"/>
        <v>1.1453050830580668E-2</v>
      </c>
      <c r="AF72" s="181">
        <f t="shared" si="55"/>
        <v>1.6852101753401974E-2</v>
      </c>
      <c r="AG72" s="179">
        <f t="shared" si="55"/>
        <v>3.1847133757961783E-2</v>
      </c>
      <c r="AH72" s="180">
        <f t="shared" si="55"/>
        <v>6.9792276122951583E-3</v>
      </c>
      <c r="AI72" s="180">
        <f t="shared" si="55"/>
        <v>1.882244435992574E-3</v>
      </c>
      <c r="AJ72" s="181">
        <f t="shared" si="55"/>
        <v>6.5296253262333613E-3</v>
      </c>
      <c r="AK72" s="179">
        <f t="shared" si="55"/>
        <v>2.3110819426214138E-2</v>
      </c>
      <c r="AL72" s="180">
        <f t="shared" si="55"/>
        <v>2.0732273813656707E-2</v>
      </c>
      <c r="AM72" s="180">
        <f t="shared" si="55"/>
        <v>2.6253398825952647E-2</v>
      </c>
      <c r="AN72" s="181">
        <f t="shared" si="55"/>
        <v>3.2098934265043261E-2</v>
      </c>
      <c r="AO72" s="179">
        <f t="shared" si="55"/>
        <v>2.3764729181107041E-2</v>
      </c>
      <c r="AP72" s="180">
        <f t="shared" si="55"/>
        <v>1.4617083724517263E-2</v>
      </c>
      <c r="AQ72" s="180">
        <f t="shared" si="55"/>
        <v>8.7789623804527869E-3</v>
      </c>
      <c r="AR72" s="181">
        <f t="shared" si="55"/>
        <v>2.0152957475803236E-2</v>
      </c>
    </row>
    <row r="74" spans="2:44" x14ac:dyDescent="0.3">
      <c r="B74" s="141" t="s">
        <v>376</v>
      </c>
      <c r="C74" s="141"/>
      <c r="D74" s="141"/>
      <c r="E74" s="29"/>
      <c r="F74" s="29"/>
      <c r="G74" s="158"/>
      <c r="H74" s="29"/>
      <c r="I74" s="29"/>
      <c r="J74" s="29"/>
      <c r="K74" s="158"/>
      <c r="L74" s="29"/>
      <c r="M74" s="29"/>
      <c r="N74" s="29"/>
      <c r="O74" s="158"/>
      <c r="P74" s="29"/>
      <c r="Q74" s="29"/>
      <c r="R74" s="29"/>
      <c r="S74" s="158"/>
      <c r="T74" s="29"/>
      <c r="U74" s="29"/>
      <c r="V74" s="29"/>
      <c r="X74" s="141" t="s">
        <v>376</v>
      </c>
      <c r="Y74" s="141"/>
      <c r="Z74" s="141"/>
      <c r="AA74" s="29"/>
      <c r="AB74" s="29"/>
      <c r="AC74" s="158"/>
      <c r="AD74" s="29"/>
      <c r="AE74" s="29"/>
      <c r="AF74" s="29"/>
      <c r="AG74" s="158"/>
      <c r="AH74" s="29"/>
      <c r="AI74" s="29"/>
      <c r="AJ74" s="29"/>
      <c r="AK74" s="158"/>
      <c r="AL74" s="29"/>
      <c r="AM74" s="29"/>
      <c r="AN74" s="29"/>
      <c r="AO74" s="158"/>
      <c r="AP74" s="29"/>
      <c r="AQ74" s="29"/>
      <c r="AR74" s="29"/>
    </row>
    <row r="75" spans="2:44" ht="15" thickBot="1" x14ac:dyDescent="0.35">
      <c r="B75" s="29"/>
      <c r="C75" s="159" t="s">
        <v>322</v>
      </c>
      <c r="D75" s="159"/>
      <c r="E75" s="159"/>
      <c r="F75" s="159"/>
      <c r="G75" s="159" t="s">
        <v>2</v>
      </c>
      <c r="H75" s="159"/>
      <c r="I75" s="159"/>
      <c r="J75" s="159"/>
      <c r="K75" s="159" t="s">
        <v>3</v>
      </c>
      <c r="L75" s="159"/>
      <c r="M75" s="159"/>
      <c r="N75" s="159"/>
      <c r="O75" s="159" t="s">
        <v>4</v>
      </c>
      <c r="P75" s="159"/>
      <c r="Q75" s="159"/>
      <c r="R75" s="159"/>
      <c r="S75" s="159" t="s">
        <v>13</v>
      </c>
      <c r="T75" s="159"/>
      <c r="U75" s="159"/>
      <c r="V75" s="159"/>
      <c r="X75" s="29"/>
      <c r="Y75" s="159" t="s">
        <v>322</v>
      </c>
      <c r="Z75" s="159"/>
      <c r="AA75" s="159"/>
      <c r="AB75" s="159"/>
      <c r="AC75" s="159" t="s">
        <v>2</v>
      </c>
      <c r="AD75" s="159"/>
      <c r="AE75" s="159"/>
      <c r="AF75" s="159"/>
      <c r="AG75" s="159" t="s">
        <v>3</v>
      </c>
      <c r="AH75" s="159"/>
      <c r="AI75" s="159"/>
      <c r="AJ75" s="159"/>
      <c r="AK75" s="159" t="s">
        <v>4</v>
      </c>
      <c r="AL75" s="159"/>
      <c r="AM75" s="159"/>
      <c r="AN75" s="159"/>
      <c r="AO75" s="159" t="s">
        <v>13</v>
      </c>
      <c r="AP75" s="159"/>
      <c r="AQ75" s="159"/>
      <c r="AR75" s="159"/>
    </row>
    <row r="76" spans="2:44" s="163" customFormat="1" ht="28.8" customHeight="1" x14ac:dyDescent="0.3">
      <c r="B76" s="34" t="s">
        <v>125</v>
      </c>
      <c r="C76" s="160" t="s">
        <v>358</v>
      </c>
      <c r="D76" s="161" t="s">
        <v>359</v>
      </c>
      <c r="E76" s="161" t="s">
        <v>360</v>
      </c>
      <c r="F76" s="162" t="s">
        <v>361</v>
      </c>
      <c r="G76" s="160" t="s">
        <v>358</v>
      </c>
      <c r="H76" s="161" t="s">
        <v>359</v>
      </c>
      <c r="I76" s="161" t="s">
        <v>360</v>
      </c>
      <c r="J76" s="162" t="s">
        <v>361</v>
      </c>
      <c r="K76" s="160" t="s">
        <v>358</v>
      </c>
      <c r="L76" s="161" t="s">
        <v>359</v>
      </c>
      <c r="M76" s="161" t="s">
        <v>360</v>
      </c>
      <c r="N76" s="162" t="s">
        <v>361</v>
      </c>
      <c r="O76" s="160" t="s">
        <v>358</v>
      </c>
      <c r="P76" s="161" t="s">
        <v>359</v>
      </c>
      <c r="Q76" s="161" t="s">
        <v>360</v>
      </c>
      <c r="R76" s="162" t="s">
        <v>361</v>
      </c>
      <c r="S76" s="160" t="s">
        <v>358</v>
      </c>
      <c r="T76" s="161" t="s">
        <v>359</v>
      </c>
      <c r="U76" s="161" t="s">
        <v>360</v>
      </c>
      <c r="V76" s="162" t="s">
        <v>361</v>
      </c>
      <c r="X76" s="34" t="s">
        <v>125</v>
      </c>
      <c r="Y76" s="160" t="s">
        <v>363</v>
      </c>
      <c r="Z76" s="161" t="s">
        <v>364</v>
      </c>
      <c r="AA76" s="161" t="s">
        <v>365</v>
      </c>
      <c r="AB76" s="162" t="s">
        <v>366</v>
      </c>
      <c r="AC76" s="160" t="s">
        <v>363</v>
      </c>
      <c r="AD76" s="161" t="s">
        <v>364</v>
      </c>
      <c r="AE76" s="161" t="s">
        <v>365</v>
      </c>
      <c r="AF76" s="162" t="s">
        <v>366</v>
      </c>
      <c r="AG76" s="160" t="s">
        <v>363</v>
      </c>
      <c r="AH76" s="161" t="s">
        <v>364</v>
      </c>
      <c r="AI76" s="161" t="s">
        <v>365</v>
      </c>
      <c r="AJ76" s="162" t="s">
        <v>366</v>
      </c>
      <c r="AK76" s="160" t="s">
        <v>363</v>
      </c>
      <c r="AL76" s="161" t="s">
        <v>364</v>
      </c>
      <c r="AM76" s="161" t="s">
        <v>365</v>
      </c>
      <c r="AN76" s="162" t="s">
        <v>366</v>
      </c>
      <c r="AO76" s="160" t="s">
        <v>363</v>
      </c>
      <c r="AP76" s="161" t="s">
        <v>364</v>
      </c>
      <c r="AQ76" s="161" t="s">
        <v>365</v>
      </c>
      <c r="AR76" s="162" t="s">
        <v>366</v>
      </c>
    </row>
    <row r="77" spans="2:44" x14ac:dyDescent="0.3">
      <c r="B77" s="27" t="s">
        <v>126</v>
      </c>
      <c r="C77" s="164">
        <v>2</v>
      </c>
      <c r="D77" s="165">
        <v>86922.36</v>
      </c>
      <c r="E77" s="165">
        <v>0</v>
      </c>
      <c r="F77" s="166">
        <v>13235.229942563999</v>
      </c>
      <c r="G77" s="164">
        <v>61</v>
      </c>
      <c r="H77" s="165">
        <v>2604288.7729999996</v>
      </c>
      <c r="I77" s="165">
        <v>35536.883000000009</v>
      </c>
      <c r="J77" s="166">
        <v>338378.79037702421</v>
      </c>
      <c r="K77" s="164">
        <v>12</v>
      </c>
      <c r="L77" s="165">
        <v>711136.42200000002</v>
      </c>
      <c r="M77" s="165">
        <v>32976.575999999994</v>
      </c>
      <c r="N77" s="166">
        <v>78277.559649693998</v>
      </c>
      <c r="O77" s="164">
        <v>169</v>
      </c>
      <c r="P77" s="165">
        <v>96557.558000000048</v>
      </c>
      <c r="Q77" s="165">
        <v>19131.720000000008</v>
      </c>
      <c r="R77" s="166">
        <v>267337.85991049407</v>
      </c>
      <c r="S77" s="164">
        <v>244</v>
      </c>
      <c r="T77" s="165">
        <v>3498905.1130000004</v>
      </c>
      <c r="U77" s="165">
        <v>87645.179000000018</v>
      </c>
      <c r="V77" s="166">
        <v>697229.43987977621</v>
      </c>
      <c r="X77" s="27" t="s">
        <v>126</v>
      </c>
      <c r="Y77" s="173">
        <f>IF(C$5="","",IF(C$5&lt;&gt;0,C77/C$5,""))</f>
        <v>1.1494252873563218E-2</v>
      </c>
      <c r="Z77" s="174">
        <f t="shared" ref="Z77:AR77" si="56">IF(D$5="","",IF(D$5&lt;&gt;0,D77/D$5,""))</f>
        <v>4.4537589860399246E-3</v>
      </c>
      <c r="AA77" s="174">
        <f t="shared" si="56"/>
        <v>0</v>
      </c>
      <c r="AB77" s="175">
        <f t="shared" si="56"/>
        <v>4.4499686191473405E-3</v>
      </c>
      <c r="AC77" s="173">
        <f t="shared" si="56"/>
        <v>1.1837764409082088E-2</v>
      </c>
      <c r="AD77" s="174">
        <f t="shared" si="56"/>
        <v>2.2897064751296728E-2</v>
      </c>
      <c r="AE77" s="174">
        <f t="shared" si="56"/>
        <v>2.1437975125167222E-2</v>
      </c>
      <c r="AF77" s="175">
        <f t="shared" si="56"/>
        <v>2.01014425298571E-2</v>
      </c>
      <c r="AG77" s="173">
        <f t="shared" si="56"/>
        <v>3.4188034188034191E-2</v>
      </c>
      <c r="AH77" s="174">
        <f t="shared" si="56"/>
        <v>2.134062823700086E-2</v>
      </c>
      <c r="AI77" s="174">
        <f t="shared" si="56"/>
        <v>1.1590387690975828E-2</v>
      </c>
      <c r="AJ77" s="175">
        <f t="shared" si="56"/>
        <v>1.505499114692074E-2</v>
      </c>
      <c r="AK77" s="173">
        <f t="shared" si="56"/>
        <v>1.8986630715649926E-2</v>
      </c>
      <c r="AL77" s="174">
        <f t="shared" si="56"/>
        <v>1.2427739855317482E-2</v>
      </c>
      <c r="AM77" s="174">
        <f t="shared" si="56"/>
        <v>1.7754519911316824E-2</v>
      </c>
      <c r="AN77" s="175">
        <f t="shared" si="56"/>
        <v>2.3829274152376633E-2</v>
      </c>
      <c r="AO77" s="173">
        <f t="shared" si="56"/>
        <v>1.6736401673640166E-2</v>
      </c>
      <c r="AP77" s="174">
        <f t="shared" si="56"/>
        <v>2.0068484086358376E-2</v>
      </c>
      <c r="AQ77" s="174">
        <f t="shared" si="56"/>
        <v>1.3973860952303525E-2</v>
      </c>
      <c r="AR77" s="175">
        <f t="shared" si="56"/>
        <v>1.9246597710928726E-2</v>
      </c>
    </row>
    <row r="78" spans="2:44" x14ac:dyDescent="0.3">
      <c r="B78" s="27" t="s">
        <v>127</v>
      </c>
      <c r="C78" s="167">
        <v>6</v>
      </c>
      <c r="D78" s="168">
        <v>296457.84000000003</v>
      </c>
      <c r="E78" s="168">
        <v>0</v>
      </c>
      <c r="F78" s="169">
        <v>39201.309350897995</v>
      </c>
      <c r="G78" s="167">
        <v>97</v>
      </c>
      <c r="H78" s="168">
        <v>4387168.2239999995</v>
      </c>
      <c r="I78" s="168">
        <v>-11266.999560000002</v>
      </c>
      <c r="J78" s="169">
        <v>536032.55108149501</v>
      </c>
      <c r="K78" s="167">
        <v>10</v>
      </c>
      <c r="L78" s="168">
        <v>636684.66</v>
      </c>
      <c r="M78" s="168">
        <v>-351</v>
      </c>
      <c r="N78" s="169">
        <v>66258.745034410997</v>
      </c>
      <c r="O78" s="167">
        <v>63</v>
      </c>
      <c r="P78" s="168">
        <v>126408.16800000002</v>
      </c>
      <c r="Q78" s="168">
        <v>5318.0370000000003</v>
      </c>
      <c r="R78" s="169">
        <v>182272.9199773678</v>
      </c>
      <c r="S78" s="167">
        <v>176</v>
      </c>
      <c r="T78" s="168">
        <v>5446718.8920000009</v>
      </c>
      <c r="U78" s="168">
        <v>-6299.9625599999999</v>
      </c>
      <c r="V78" s="169">
        <v>823765.52544417221</v>
      </c>
      <c r="X78" s="27" t="s">
        <v>127</v>
      </c>
      <c r="Y78" s="176">
        <f>IF(C$6="","",IF(C$6&lt;&gt;0,C78/C$6,""))</f>
        <v>4.1379310344827586E-2</v>
      </c>
      <c r="Z78" s="177">
        <f t="shared" ref="Z78:AC78" si="57">IF(D$6="","",IF(D$6&lt;&gt;0,D78/D$6,""))</f>
        <v>2.3174051210917732E-2</v>
      </c>
      <c r="AA78" s="177">
        <f t="shared" si="57"/>
        <v>0</v>
      </c>
      <c r="AB78" s="178">
        <f t="shared" si="57"/>
        <v>3.0263099313160329E-2</v>
      </c>
      <c r="AC78" s="176">
        <f t="shared" si="57"/>
        <v>3.8173947264856359E-2</v>
      </c>
      <c r="AD78" s="177">
        <f>IF(H$6="","",IF(H$6&lt;&gt;0,H78/H$6,""))</f>
        <v>3.3767591283607346E-2</v>
      </c>
      <c r="AE78" s="177">
        <f t="shared" ref="AE78:AR78" si="58">IF(I$6="","",IF(I$6&lt;&gt;0,I78/I$6,""))</f>
        <v>-2.8016844939519864E-2</v>
      </c>
      <c r="AF78" s="178">
        <f t="shared" si="58"/>
        <v>3.1806330081559836E-2</v>
      </c>
      <c r="AG78" s="176">
        <f t="shared" si="58"/>
        <v>4.2918454935622317E-2</v>
      </c>
      <c r="AH78" s="177">
        <f t="shared" si="58"/>
        <v>6.7314275998053771E-3</v>
      </c>
      <c r="AI78" s="177">
        <f t="shared" si="58"/>
        <v>6.6643654669669622E-2</v>
      </c>
      <c r="AJ78" s="178">
        <f t="shared" si="58"/>
        <v>7.4157364923599792E-3</v>
      </c>
      <c r="AK78" s="176">
        <f t="shared" si="58"/>
        <v>1.6596417281348787E-2</v>
      </c>
      <c r="AL78" s="177">
        <f t="shared" si="58"/>
        <v>2.4609751900616744E-2</v>
      </c>
      <c r="AM78" s="177">
        <f t="shared" si="58"/>
        <v>1.4410673113035843E-2</v>
      </c>
      <c r="AN78" s="178">
        <f t="shared" si="58"/>
        <v>2.1499861973298656E-2</v>
      </c>
      <c r="AO78" s="176">
        <f t="shared" si="58"/>
        <v>2.6209977661950858E-2</v>
      </c>
      <c r="AP78" s="177">
        <f t="shared" si="58"/>
        <v>2.2466670323831973E-2</v>
      </c>
      <c r="AQ78" s="177">
        <f t="shared" si="58"/>
        <v>-8.0304096004483703E-3</v>
      </c>
      <c r="AR78" s="178">
        <f t="shared" si="58"/>
        <v>2.3164784334670903E-2</v>
      </c>
    </row>
    <row r="79" spans="2:44" x14ac:dyDescent="0.3">
      <c r="B79" s="27" t="s">
        <v>128</v>
      </c>
      <c r="C79" s="167"/>
      <c r="D79" s="168"/>
      <c r="E79" s="168"/>
      <c r="F79" s="169"/>
      <c r="G79" s="167">
        <v>3</v>
      </c>
      <c r="H79" s="168">
        <v>0</v>
      </c>
      <c r="I79" s="168">
        <v>18703.79950451</v>
      </c>
      <c r="J79" s="169">
        <v>20782</v>
      </c>
      <c r="K79" s="167">
        <v>1</v>
      </c>
      <c r="L79" s="168">
        <v>0</v>
      </c>
      <c r="M79" s="168">
        <v>5955.2998422399996</v>
      </c>
      <c r="N79" s="169">
        <v>6617</v>
      </c>
      <c r="O79" s="167">
        <v>121</v>
      </c>
      <c r="P79" s="168">
        <v>122183.16828341001</v>
      </c>
      <c r="Q79" s="168">
        <v>18367.377551340003</v>
      </c>
      <c r="R79" s="169">
        <v>258739.59</v>
      </c>
      <c r="S79" s="167">
        <v>125</v>
      </c>
      <c r="T79" s="168">
        <v>122183.16828341001</v>
      </c>
      <c r="U79" s="168">
        <v>43026.476898089997</v>
      </c>
      <c r="V79" s="169">
        <v>286138.58999999997</v>
      </c>
      <c r="X79" s="27" t="s">
        <v>128</v>
      </c>
      <c r="Y79" s="176">
        <f>IF(C$7="","",IF(C$7&lt;&gt;0,C79/C$7,""))</f>
        <v>0</v>
      </c>
      <c r="Z79" s="177" t="str">
        <f t="shared" ref="Z79:AR79" si="59">IF(D$7="","",IF(D$7&lt;&gt;0,D79/D$7,""))</f>
        <v/>
      </c>
      <c r="AA79" s="177">
        <f t="shared" si="59"/>
        <v>0</v>
      </c>
      <c r="AB79" s="178">
        <f t="shared" si="59"/>
        <v>0</v>
      </c>
      <c r="AC79" s="176">
        <f t="shared" si="59"/>
        <v>1.6666666666666666E-2</v>
      </c>
      <c r="AD79" s="177" t="str">
        <f t="shared" si="59"/>
        <v/>
      </c>
      <c r="AE79" s="177">
        <f t="shared" si="59"/>
        <v>1.6677236079532233E-2</v>
      </c>
      <c r="AF79" s="178">
        <f t="shared" si="59"/>
        <v>1.8138658385107212E-2</v>
      </c>
      <c r="AG79" s="176">
        <f t="shared" si="59"/>
        <v>2.3255813953488372E-2</v>
      </c>
      <c r="AH79" s="177" t="str">
        <f t="shared" si="59"/>
        <v/>
      </c>
      <c r="AI79" s="177">
        <f t="shared" si="59"/>
        <v>2.4015228638269645E-3</v>
      </c>
      <c r="AJ79" s="178">
        <f t="shared" si="59"/>
        <v>2.7105343788870625E-3</v>
      </c>
      <c r="AK79" s="176">
        <f t="shared" si="59"/>
        <v>1.6480523018251158E-2</v>
      </c>
      <c r="AL79" s="177">
        <f t="shared" si="59"/>
        <v>2.1414020110632662E-2</v>
      </c>
      <c r="AM79" s="177">
        <f t="shared" si="59"/>
        <v>1.7581579559807867E-2</v>
      </c>
      <c r="AN79" s="178">
        <f t="shared" si="59"/>
        <v>2.6067521244855656E-2</v>
      </c>
      <c r="AO79" s="176">
        <f t="shared" si="59"/>
        <v>1.6503828888302086E-2</v>
      </c>
      <c r="AP79" s="177">
        <f t="shared" si="59"/>
        <v>2.1414020110632662E-2</v>
      </c>
      <c r="AQ79" s="177">
        <f t="shared" si="59"/>
        <v>7.0387746504683626E-3</v>
      </c>
      <c r="AR79" s="178">
        <f t="shared" si="59"/>
        <v>1.9686442185203677E-2</v>
      </c>
    </row>
    <row r="80" spans="2:44" x14ac:dyDescent="0.3">
      <c r="B80" s="27" t="s">
        <v>129</v>
      </c>
      <c r="C80" s="167"/>
      <c r="D80" s="168"/>
      <c r="E80" s="168"/>
      <c r="F80" s="169"/>
      <c r="G80" s="167">
        <v>5</v>
      </c>
      <c r="H80" s="168">
        <v>297094.49213000003</v>
      </c>
      <c r="I80" s="168">
        <v>0</v>
      </c>
      <c r="J80" s="169">
        <v>31825.89</v>
      </c>
      <c r="K80" s="167"/>
      <c r="L80" s="168"/>
      <c r="M80" s="168"/>
      <c r="N80" s="169"/>
      <c r="O80" s="167">
        <v>4</v>
      </c>
      <c r="P80" s="168">
        <v>20069.999468329999</v>
      </c>
      <c r="Q80" s="168">
        <v>764.99997973999996</v>
      </c>
      <c r="R80" s="169">
        <v>19171</v>
      </c>
      <c r="S80" s="167">
        <v>9</v>
      </c>
      <c r="T80" s="168">
        <v>317164.49159833003</v>
      </c>
      <c r="U80" s="168">
        <v>764.99997973999996</v>
      </c>
      <c r="V80" s="169">
        <v>50996.89</v>
      </c>
      <c r="X80" s="27" t="s">
        <v>129</v>
      </c>
      <c r="Y80" s="176" t="str">
        <f>IF(C$8="","",IF(C$8&lt;&gt;0,C80/C$8,""))</f>
        <v/>
      </c>
      <c r="Z80" s="177" t="str">
        <f t="shared" ref="Z80:AR80" si="60">IF(D$8="","",IF(D$8&lt;&gt;0,D80/D$8,""))</f>
        <v/>
      </c>
      <c r="AA80" s="177" t="str">
        <f t="shared" si="60"/>
        <v/>
      </c>
      <c r="AB80" s="178" t="str">
        <f t="shared" si="60"/>
        <v/>
      </c>
      <c r="AC80" s="176">
        <f t="shared" si="60"/>
        <v>3.7037037037037035E-2</v>
      </c>
      <c r="AD80" s="177">
        <f t="shared" si="60"/>
        <v>1.3139290482288967E-2</v>
      </c>
      <c r="AE80" s="177">
        <f t="shared" si="60"/>
        <v>0</v>
      </c>
      <c r="AF80" s="178">
        <f t="shared" si="60"/>
        <v>8.1864647917153002E-3</v>
      </c>
      <c r="AG80" s="176">
        <f t="shared" si="60"/>
        <v>0</v>
      </c>
      <c r="AH80" s="177">
        <f t="shared" si="60"/>
        <v>0</v>
      </c>
      <c r="AI80" s="177" t="str">
        <f t="shared" si="60"/>
        <v/>
      </c>
      <c r="AJ80" s="178">
        <f t="shared" si="60"/>
        <v>0</v>
      </c>
      <c r="AK80" s="176">
        <f t="shared" si="60"/>
        <v>3.0935808197989174E-3</v>
      </c>
      <c r="AL80" s="177">
        <f t="shared" si="60"/>
        <v>9.2581678577337879E-3</v>
      </c>
      <c r="AM80" s="177">
        <f t="shared" si="60"/>
        <v>7.634043892361172E-3</v>
      </c>
      <c r="AN80" s="178">
        <f t="shared" si="60"/>
        <v>6.1279645319000332E-3</v>
      </c>
      <c r="AO80" s="176">
        <f t="shared" si="60"/>
        <v>6.298110566829951E-3</v>
      </c>
      <c r="AP80" s="177">
        <f t="shared" si="60"/>
        <v>1.2527343355313098E-2</v>
      </c>
      <c r="AQ80" s="177">
        <f t="shared" si="60"/>
        <v>8.124784244974997E-4</v>
      </c>
      <c r="AR80" s="178">
        <f t="shared" si="60"/>
        <v>7.1663950218330127E-3</v>
      </c>
    </row>
    <row r="81" spans="2:44" x14ac:dyDescent="0.3">
      <c r="B81" s="26" t="s">
        <v>5</v>
      </c>
      <c r="C81" s="170">
        <v>8</v>
      </c>
      <c r="D81" s="171">
        <v>383380.1999999999</v>
      </c>
      <c r="E81" s="171">
        <v>0</v>
      </c>
      <c r="F81" s="172">
        <v>52436.539293462003</v>
      </c>
      <c r="G81" s="170">
        <v>166</v>
      </c>
      <c r="H81" s="171">
        <v>7288551.4891300062</v>
      </c>
      <c r="I81" s="171">
        <v>42973.682944509979</v>
      </c>
      <c r="J81" s="172">
        <v>927019.23145851935</v>
      </c>
      <c r="K81" s="170">
        <v>23</v>
      </c>
      <c r="L81" s="171">
        <v>1347821.0820000002</v>
      </c>
      <c r="M81" s="171">
        <v>38580.875842239991</v>
      </c>
      <c r="N81" s="172">
        <v>151153.30468410498</v>
      </c>
      <c r="O81" s="170">
        <v>357</v>
      </c>
      <c r="P81" s="171">
        <v>365218.89375173976</v>
      </c>
      <c r="Q81" s="171">
        <v>43582.134531079959</v>
      </c>
      <c r="R81" s="172">
        <v>727521.36988786189</v>
      </c>
      <c r="S81" s="170">
        <v>554</v>
      </c>
      <c r="T81" s="171">
        <v>9384971.6648817416</v>
      </c>
      <c r="U81" s="171">
        <v>125136.69331783</v>
      </c>
      <c r="V81" s="172">
        <v>1858130.4453239478</v>
      </c>
      <c r="X81" s="26" t="s">
        <v>5</v>
      </c>
      <c r="Y81" s="179">
        <f>IF(C$9="","",IF(C$9&lt;&gt;0,C81/C$9,""))</f>
        <v>2.4390243902439025E-2</v>
      </c>
      <c r="Z81" s="180">
        <f t="shared" ref="Z81:AR81" si="61">IF(D$9="","",IF(D$9&lt;&gt;0,D81/D$9,""))</f>
        <v>1.186594241528517E-2</v>
      </c>
      <c r="AA81" s="180">
        <f t="shared" si="61"/>
        <v>0</v>
      </c>
      <c r="AB81" s="181">
        <f t="shared" si="61"/>
        <v>9.9092178239214117E-3</v>
      </c>
      <c r="AC81" s="179">
        <f t="shared" si="61"/>
        <v>2.0726682482207517E-2</v>
      </c>
      <c r="AD81" s="180">
        <f t="shared" si="61"/>
        <v>2.7372519662000095E-2</v>
      </c>
      <c r="AE81" s="180">
        <f t="shared" si="61"/>
        <v>1.0682842327997587E-2</v>
      </c>
      <c r="AF81" s="181">
        <f t="shared" si="61"/>
        <v>2.3941658612242494E-2</v>
      </c>
      <c r="AG81" s="179">
        <f t="shared" si="61"/>
        <v>3.662420382165605E-2</v>
      </c>
      <c r="AH81" s="180">
        <f t="shared" si="61"/>
        <v>1.0493303294144492E-2</v>
      </c>
      <c r="AI81" s="180">
        <f t="shared" si="61"/>
        <v>7.2524525798369505E-3</v>
      </c>
      <c r="AJ81" s="181">
        <f t="shared" si="61"/>
        <v>9.0643457079761201E-3</v>
      </c>
      <c r="AK81" s="179">
        <f t="shared" si="61"/>
        <v>1.6735420963810237E-2</v>
      </c>
      <c r="AL81" s="180">
        <f t="shared" si="61"/>
        <v>1.7575840885782415E-2</v>
      </c>
      <c r="AM81" s="180">
        <f t="shared" si="61"/>
        <v>1.6817293858155388E-2</v>
      </c>
      <c r="AN81" s="181">
        <f t="shared" si="61"/>
        <v>2.2213755817161656E-2</v>
      </c>
      <c r="AO81" s="179">
        <f t="shared" si="61"/>
        <v>1.8285638842129585E-2</v>
      </c>
      <c r="AP81" s="180">
        <f t="shared" si="61"/>
        <v>2.095761184147401E-2</v>
      </c>
      <c r="AQ81" s="180">
        <f t="shared" si="61"/>
        <v>8.8680643970454141E-3</v>
      </c>
      <c r="AR81" s="181">
        <f t="shared" si="61"/>
        <v>1.9886208246567859E-2</v>
      </c>
    </row>
    <row r="83" spans="2:44" x14ac:dyDescent="0.3">
      <c r="B83" s="141" t="s">
        <v>377</v>
      </c>
      <c r="C83" s="141"/>
      <c r="D83" s="141"/>
      <c r="E83" s="29"/>
      <c r="F83" s="29"/>
      <c r="G83" s="158"/>
      <c r="H83" s="29"/>
      <c r="I83" s="29"/>
      <c r="J83" s="29"/>
      <c r="K83" s="158"/>
      <c r="L83" s="29"/>
      <c r="M83" s="29"/>
      <c r="N83" s="29"/>
      <c r="O83" s="158"/>
      <c r="P83" s="29"/>
      <c r="Q83" s="29"/>
      <c r="R83" s="29"/>
      <c r="S83" s="158"/>
      <c r="T83" s="29"/>
      <c r="U83" s="29"/>
      <c r="V83" s="29"/>
      <c r="X83" s="141" t="s">
        <v>377</v>
      </c>
      <c r="Y83" s="141"/>
      <c r="Z83" s="141"/>
      <c r="AA83" s="29"/>
      <c r="AB83" s="29"/>
      <c r="AC83" s="158"/>
      <c r="AD83" s="29"/>
      <c r="AE83" s="29"/>
      <c r="AF83" s="29"/>
      <c r="AG83" s="158"/>
      <c r="AH83" s="29"/>
      <c r="AI83" s="29"/>
      <c r="AJ83" s="29"/>
      <c r="AK83" s="158"/>
      <c r="AL83" s="29"/>
      <c r="AM83" s="29"/>
      <c r="AN83" s="29"/>
      <c r="AO83" s="158"/>
      <c r="AP83" s="29"/>
      <c r="AQ83" s="29"/>
      <c r="AR83" s="29"/>
    </row>
    <row r="84" spans="2:44" ht="15" thickBot="1" x14ac:dyDescent="0.35">
      <c r="B84" s="29"/>
      <c r="C84" s="159" t="s">
        <v>322</v>
      </c>
      <c r="D84" s="159"/>
      <c r="E84" s="159"/>
      <c r="F84" s="159"/>
      <c r="G84" s="159" t="s">
        <v>2</v>
      </c>
      <c r="H84" s="159"/>
      <c r="I84" s="159"/>
      <c r="J84" s="159"/>
      <c r="K84" s="159" t="s">
        <v>3</v>
      </c>
      <c r="L84" s="159"/>
      <c r="M84" s="159"/>
      <c r="N84" s="159"/>
      <c r="O84" s="159" t="s">
        <v>4</v>
      </c>
      <c r="P84" s="159"/>
      <c r="Q84" s="159"/>
      <c r="R84" s="159"/>
      <c r="S84" s="159" t="s">
        <v>13</v>
      </c>
      <c r="T84" s="159"/>
      <c r="U84" s="159"/>
      <c r="V84" s="159"/>
      <c r="X84" s="29"/>
      <c r="Y84" s="159" t="s">
        <v>322</v>
      </c>
      <c r="Z84" s="159"/>
      <c r="AA84" s="159"/>
      <c r="AB84" s="159"/>
      <c r="AC84" s="159" t="s">
        <v>2</v>
      </c>
      <c r="AD84" s="159"/>
      <c r="AE84" s="159"/>
      <c r="AF84" s="159"/>
      <c r="AG84" s="159" t="s">
        <v>3</v>
      </c>
      <c r="AH84" s="159"/>
      <c r="AI84" s="159"/>
      <c r="AJ84" s="159"/>
      <c r="AK84" s="159" t="s">
        <v>4</v>
      </c>
      <c r="AL84" s="159"/>
      <c r="AM84" s="159"/>
      <c r="AN84" s="159"/>
      <c r="AO84" s="159" t="s">
        <v>13</v>
      </c>
      <c r="AP84" s="159"/>
      <c r="AQ84" s="159"/>
      <c r="AR84" s="159"/>
    </row>
    <row r="85" spans="2:44" s="163" customFormat="1" ht="28.8" customHeight="1" x14ac:dyDescent="0.3">
      <c r="B85" s="34" t="s">
        <v>125</v>
      </c>
      <c r="C85" s="160" t="s">
        <v>358</v>
      </c>
      <c r="D85" s="161" t="s">
        <v>359</v>
      </c>
      <c r="E85" s="161" t="s">
        <v>360</v>
      </c>
      <c r="F85" s="162" t="s">
        <v>361</v>
      </c>
      <c r="G85" s="160" t="s">
        <v>358</v>
      </c>
      <c r="H85" s="161" t="s">
        <v>359</v>
      </c>
      <c r="I85" s="161" t="s">
        <v>360</v>
      </c>
      <c r="J85" s="162" t="s">
        <v>361</v>
      </c>
      <c r="K85" s="160" t="s">
        <v>358</v>
      </c>
      <c r="L85" s="161" t="s">
        <v>359</v>
      </c>
      <c r="M85" s="161" t="s">
        <v>360</v>
      </c>
      <c r="N85" s="162" t="s">
        <v>361</v>
      </c>
      <c r="O85" s="160" t="s">
        <v>358</v>
      </c>
      <c r="P85" s="161" t="s">
        <v>359</v>
      </c>
      <c r="Q85" s="161" t="s">
        <v>360</v>
      </c>
      <c r="R85" s="162" t="s">
        <v>361</v>
      </c>
      <c r="S85" s="160" t="s">
        <v>358</v>
      </c>
      <c r="T85" s="161" t="s">
        <v>359</v>
      </c>
      <c r="U85" s="161" t="s">
        <v>360</v>
      </c>
      <c r="V85" s="162" t="s">
        <v>361</v>
      </c>
      <c r="X85" s="34" t="s">
        <v>125</v>
      </c>
      <c r="Y85" s="160" t="s">
        <v>363</v>
      </c>
      <c r="Z85" s="161" t="s">
        <v>364</v>
      </c>
      <c r="AA85" s="161" t="s">
        <v>365</v>
      </c>
      <c r="AB85" s="162" t="s">
        <v>366</v>
      </c>
      <c r="AC85" s="160" t="s">
        <v>363</v>
      </c>
      <c r="AD85" s="161" t="s">
        <v>364</v>
      </c>
      <c r="AE85" s="161" t="s">
        <v>365</v>
      </c>
      <c r="AF85" s="162" t="s">
        <v>366</v>
      </c>
      <c r="AG85" s="160" t="s">
        <v>363</v>
      </c>
      <c r="AH85" s="161" t="s">
        <v>364</v>
      </c>
      <c r="AI85" s="161" t="s">
        <v>365</v>
      </c>
      <c r="AJ85" s="162" t="s">
        <v>366</v>
      </c>
      <c r="AK85" s="160" t="s">
        <v>363</v>
      </c>
      <c r="AL85" s="161" t="s">
        <v>364</v>
      </c>
      <c r="AM85" s="161" t="s">
        <v>365</v>
      </c>
      <c r="AN85" s="162" t="s">
        <v>366</v>
      </c>
      <c r="AO85" s="160" t="s">
        <v>363</v>
      </c>
      <c r="AP85" s="161" t="s">
        <v>364</v>
      </c>
      <c r="AQ85" s="161" t="s">
        <v>365</v>
      </c>
      <c r="AR85" s="162" t="s">
        <v>366</v>
      </c>
    </row>
    <row r="86" spans="2:44" x14ac:dyDescent="0.3">
      <c r="B86" s="27" t="s">
        <v>126</v>
      </c>
      <c r="C86" s="164">
        <v>5</v>
      </c>
      <c r="D86" s="165">
        <v>288956.16000000003</v>
      </c>
      <c r="E86" s="165">
        <v>0</v>
      </c>
      <c r="F86" s="166">
        <v>37547.700060137999</v>
      </c>
      <c r="G86" s="164">
        <v>41</v>
      </c>
      <c r="H86" s="165">
        <v>2359857.1730000004</v>
      </c>
      <c r="I86" s="165">
        <v>-4639.6459999999997</v>
      </c>
      <c r="J86" s="166">
        <v>218759.94318306248</v>
      </c>
      <c r="K86" s="164">
        <v>6</v>
      </c>
      <c r="L86" s="165">
        <v>154457.19899999999</v>
      </c>
      <c r="M86" s="165">
        <v>83494.809000000008</v>
      </c>
      <c r="N86" s="166">
        <v>45199.789818720703</v>
      </c>
      <c r="O86" s="164">
        <v>168</v>
      </c>
      <c r="P86" s="165">
        <v>44256.606999999996</v>
      </c>
      <c r="Q86" s="165">
        <v>20575.511000000039</v>
      </c>
      <c r="R86" s="166">
        <v>241784.1800590053</v>
      </c>
      <c r="S86" s="164">
        <v>220</v>
      </c>
      <c r="T86" s="165">
        <v>2847527.139</v>
      </c>
      <c r="U86" s="165">
        <v>99430.674000000014</v>
      </c>
      <c r="V86" s="166">
        <v>543291.61312092666</v>
      </c>
      <c r="X86" s="27" t="s">
        <v>126</v>
      </c>
      <c r="Y86" s="173">
        <f>IF(C$5="","",IF(C$5&lt;&gt;0,C86/C$5,""))</f>
        <v>2.8735632183908046E-2</v>
      </c>
      <c r="Z86" s="174">
        <f t="shared" ref="Z86:AR86" si="62">IF(D$5="","",IF(D$5&lt;&gt;0,D86/D$5,""))</f>
        <v>1.4805639126360471E-2</v>
      </c>
      <c r="AA86" s="174">
        <f t="shared" si="62"/>
        <v>0</v>
      </c>
      <c r="AB86" s="175">
        <f t="shared" si="62"/>
        <v>1.2624343340755136E-2</v>
      </c>
      <c r="AC86" s="173">
        <f t="shared" si="62"/>
        <v>7.9565301765961577E-3</v>
      </c>
      <c r="AD86" s="174">
        <f t="shared" si="62"/>
        <v>2.0748007307864341E-2</v>
      </c>
      <c r="AE86" s="174">
        <f t="shared" si="62"/>
        <v>-2.7989122044716633E-3</v>
      </c>
      <c r="AF86" s="175">
        <f t="shared" si="62"/>
        <v>1.2995467064674856E-2</v>
      </c>
      <c r="AG86" s="173">
        <f t="shared" si="62"/>
        <v>1.7094017094017096E-2</v>
      </c>
      <c r="AH86" s="174">
        <f t="shared" si="62"/>
        <v>4.6351354823272722E-3</v>
      </c>
      <c r="AI86" s="174">
        <f t="shared" si="62"/>
        <v>2.9346200360339959E-2</v>
      </c>
      <c r="AJ86" s="175">
        <f t="shared" si="62"/>
        <v>8.6931994125621481E-3</v>
      </c>
      <c r="AK86" s="173">
        <f t="shared" si="62"/>
        <v>1.887428378833839E-2</v>
      </c>
      <c r="AL86" s="174">
        <f t="shared" si="62"/>
        <v>5.6961838106450698E-3</v>
      </c>
      <c r="AM86" s="174">
        <f t="shared" si="62"/>
        <v>1.9094379372843574E-2</v>
      </c>
      <c r="AN86" s="175">
        <f t="shared" si="62"/>
        <v>2.155153600115832E-2</v>
      </c>
      <c r="AO86" s="173">
        <f t="shared" si="62"/>
        <v>1.5090198230331298E-2</v>
      </c>
      <c r="AP86" s="174">
        <f t="shared" si="62"/>
        <v>1.6332410062271697E-2</v>
      </c>
      <c r="AQ86" s="174">
        <f t="shared" si="62"/>
        <v>1.5852901765079645E-2</v>
      </c>
      <c r="AR86" s="175">
        <f t="shared" si="62"/>
        <v>1.499723694866216E-2</v>
      </c>
    </row>
    <row r="87" spans="2:44" x14ac:dyDescent="0.3">
      <c r="B87" s="27" t="s">
        <v>127</v>
      </c>
      <c r="C87" s="167">
        <v>7</v>
      </c>
      <c r="D87" s="168">
        <v>435905.01</v>
      </c>
      <c r="E87" s="168">
        <v>0</v>
      </c>
      <c r="F87" s="169">
        <v>52899.609879006006</v>
      </c>
      <c r="G87" s="167">
        <v>101</v>
      </c>
      <c r="H87" s="168">
        <v>3450393.6750000003</v>
      </c>
      <c r="I87" s="168">
        <v>-1939.9409999999998</v>
      </c>
      <c r="J87" s="169">
        <v>394591.07026002102</v>
      </c>
      <c r="K87" s="167">
        <v>10</v>
      </c>
      <c r="L87" s="168">
        <v>1095037.983</v>
      </c>
      <c r="M87" s="168">
        <v>0</v>
      </c>
      <c r="N87" s="169">
        <v>75203.508819063602</v>
      </c>
      <c r="O87" s="167">
        <v>51</v>
      </c>
      <c r="P87" s="168">
        <v>69899.381999999969</v>
      </c>
      <c r="Q87" s="168">
        <v>3307.3560000000002</v>
      </c>
      <c r="R87" s="169">
        <v>111135.03996000518</v>
      </c>
      <c r="S87" s="167">
        <v>169</v>
      </c>
      <c r="T87" s="168">
        <v>5051236.05</v>
      </c>
      <c r="U87" s="168">
        <v>1367.4150000000009</v>
      </c>
      <c r="V87" s="169">
        <v>633829.22891809617</v>
      </c>
      <c r="X87" s="27" t="s">
        <v>127</v>
      </c>
      <c r="Y87" s="176">
        <f>IF(C$6="","",IF(C$6&lt;&gt;0,C87/C$6,""))</f>
        <v>4.8275862068965517E-2</v>
      </c>
      <c r="Z87" s="177">
        <f t="shared" ref="Z87:AC87" si="63">IF(D$6="","",IF(D$6&lt;&gt;0,D87/D$6,""))</f>
        <v>3.407460914117031E-2</v>
      </c>
      <c r="AA87" s="177">
        <f t="shared" si="63"/>
        <v>0</v>
      </c>
      <c r="AB87" s="178">
        <f t="shared" si="63"/>
        <v>4.0838078469925487E-2</v>
      </c>
      <c r="AC87" s="176">
        <f t="shared" si="63"/>
        <v>3.9748130657221568E-2</v>
      </c>
      <c r="AD87" s="177">
        <f>IF(H$6="","",IF(H$6&lt;&gt;0,H87/H$6,""))</f>
        <v>2.6557332073014202E-2</v>
      </c>
      <c r="AE87" s="177">
        <f t="shared" ref="AE87:AR87" si="64">IF(I$6="","",IF(I$6&lt;&gt;0,I87/I$6,""))</f>
        <v>-4.8239130479576491E-3</v>
      </c>
      <c r="AF87" s="178">
        <f t="shared" si="64"/>
        <v>2.3413678521209992E-2</v>
      </c>
      <c r="AG87" s="176">
        <f t="shared" si="64"/>
        <v>4.2918454935622317E-2</v>
      </c>
      <c r="AH87" s="177">
        <f t="shared" si="64"/>
        <v>1.1577425002828575E-2</v>
      </c>
      <c r="AI87" s="177">
        <f t="shared" si="64"/>
        <v>0</v>
      </c>
      <c r="AJ87" s="178">
        <f t="shared" si="64"/>
        <v>8.416842250987603E-3</v>
      </c>
      <c r="AK87" s="176">
        <f t="shared" si="64"/>
        <v>1.3435194942044258E-2</v>
      </c>
      <c r="AL87" s="177">
        <f t="shared" si="64"/>
        <v>1.3608348861020079E-2</v>
      </c>
      <c r="AM87" s="177">
        <f t="shared" si="64"/>
        <v>8.9621840134692134E-3</v>
      </c>
      <c r="AN87" s="178">
        <f t="shared" si="64"/>
        <v>1.3108848093473369E-2</v>
      </c>
      <c r="AO87" s="176">
        <f t="shared" si="64"/>
        <v>2.5167535368577812E-2</v>
      </c>
      <c r="AP87" s="177">
        <f t="shared" si="64"/>
        <v>2.0835379485048926E-2</v>
      </c>
      <c r="AQ87" s="177">
        <f t="shared" si="64"/>
        <v>1.7430107622412783E-3</v>
      </c>
      <c r="AR87" s="178">
        <f t="shared" si="64"/>
        <v>1.7823660907612851E-2</v>
      </c>
    </row>
    <row r="88" spans="2:44" x14ac:dyDescent="0.3">
      <c r="B88" s="27" t="s">
        <v>128</v>
      </c>
      <c r="C88" s="167"/>
      <c r="D88" s="168"/>
      <c r="E88" s="168"/>
      <c r="F88" s="169"/>
      <c r="G88" s="167"/>
      <c r="H88" s="168"/>
      <c r="I88" s="168"/>
      <c r="J88" s="169"/>
      <c r="K88" s="167">
        <v>1</v>
      </c>
      <c r="L88" s="168">
        <v>0</v>
      </c>
      <c r="M88" s="168">
        <v>27269.099277599998</v>
      </c>
      <c r="N88" s="169">
        <v>7185.14</v>
      </c>
      <c r="O88" s="167">
        <v>62</v>
      </c>
      <c r="P88" s="168">
        <v>85501.384884830011</v>
      </c>
      <c r="Q88" s="168">
        <v>19891.363475430007</v>
      </c>
      <c r="R88" s="169">
        <v>209961.06999999998</v>
      </c>
      <c r="S88" s="167">
        <v>63</v>
      </c>
      <c r="T88" s="168">
        <v>85501.384884830011</v>
      </c>
      <c r="U88" s="168">
        <v>47160.462753029999</v>
      </c>
      <c r="V88" s="169">
        <v>217146.21</v>
      </c>
      <c r="X88" s="27" t="s">
        <v>128</v>
      </c>
      <c r="Y88" s="176">
        <f>IF(C$7="","",IF(C$7&lt;&gt;0,C88/C$7,""))</f>
        <v>0</v>
      </c>
      <c r="Z88" s="177" t="str">
        <f t="shared" ref="Z88:AR88" si="65">IF(D$7="","",IF(D$7&lt;&gt;0,D88/D$7,""))</f>
        <v/>
      </c>
      <c r="AA88" s="177">
        <f t="shared" si="65"/>
        <v>0</v>
      </c>
      <c r="AB88" s="178">
        <f t="shared" si="65"/>
        <v>0</v>
      </c>
      <c r="AC88" s="176">
        <f t="shared" si="65"/>
        <v>0</v>
      </c>
      <c r="AD88" s="177" t="str">
        <f t="shared" si="65"/>
        <v/>
      </c>
      <c r="AE88" s="177">
        <f t="shared" si="65"/>
        <v>0</v>
      </c>
      <c r="AF88" s="178">
        <f t="shared" si="65"/>
        <v>0</v>
      </c>
      <c r="AG88" s="176">
        <f t="shared" si="65"/>
        <v>2.3255813953488372E-2</v>
      </c>
      <c r="AH88" s="177" t="str">
        <f t="shared" si="65"/>
        <v/>
      </c>
      <c r="AI88" s="177">
        <f t="shared" si="65"/>
        <v>1.0996485000911663E-2</v>
      </c>
      <c r="AJ88" s="178">
        <f t="shared" si="65"/>
        <v>2.9432626548460917E-3</v>
      </c>
      <c r="AK88" s="176">
        <f t="shared" si="65"/>
        <v>8.4445655134840637E-3</v>
      </c>
      <c r="AL88" s="177">
        <f t="shared" si="65"/>
        <v>1.4985111297521463E-2</v>
      </c>
      <c r="AM88" s="177">
        <f t="shared" si="65"/>
        <v>1.904036591608119E-2</v>
      </c>
      <c r="AN88" s="178">
        <f t="shared" si="65"/>
        <v>2.115317819286034E-2</v>
      </c>
      <c r="AO88" s="176">
        <f t="shared" si="65"/>
        <v>8.3179297597042508E-3</v>
      </c>
      <c r="AP88" s="177">
        <f t="shared" si="65"/>
        <v>1.4985111297521463E-2</v>
      </c>
      <c r="AQ88" s="177">
        <f t="shared" si="65"/>
        <v>7.715060438637047E-3</v>
      </c>
      <c r="AR88" s="178">
        <f t="shared" si="65"/>
        <v>1.49397405952867E-2</v>
      </c>
    </row>
    <row r="89" spans="2:44" x14ac:dyDescent="0.3">
      <c r="B89" s="27" t="s">
        <v>129</v>
      </c>
      <c r="C89" s="167"/>
      <c r="D89" s="168"/>
      <c r="E89" s="168"/>
      <c r="F89" s="169"/>
      <c r="G89" s="167">
        <v>1</v>
      </c>
      <c r="H89" s="168">
        <v>37780.198999200002</v>
      </c>
      <c r="I89" s="168">
        <v>1093.4999710300001</v>
      </c>
      <c r="J89" s="169">
        <v>7511.7</v>
      </c>
      <c r="K89" s="167"/>
      <c r="L89" s="168"/>
      <c r="M89" s="168"/>
      <c r="N89" s="169"/>
      <c r="O89" s="167">
        <v>9</v>
      </c>
      <c r="P89" s="168">
        <v>7539.2548113000003</v>
      </c>
      <c r="Q89" s="168">
        <v>2191.8959441500001</v>
      </c>
      <c r="R89" s="169">
        <v>14263</v>
      </c>
      <c r="S89" s="167">
        <v>10</v>
      </c>
      <c r="T89" s="168">
        <v>45319.453810500003</v>
      </c>
      <c r="U89" s="168">
        <v>3285.39591518</v>
      </c>
      <c r="V89" s="169">
        <v>21774.7</v>
      </c>
      <c r="X89" s="27" t="s">
        <v>129</v>
      </c>
      <c r="Y89" s="176" t="str">
        <f>IF(C$8="","",IF(C$8&lt;&gt;0,C89/C$8,""))</f>
        <v/>
      </c>
      <c r="Z89" s="177" t="str">
        <f t="shared" ref="Z89:AR89" si="66">IF(D$8="","",IF(D$8&lt;&gt;0,D89/D$8,""))</f>
        <v/>
      </c>
      <c r="AA89" s="177" t="str">
        <f t="shared" si="66"/>
        <v/>
      </c>
      <c r="AB89" s="178" t="str">
        <f t="shared" si="66"/>
        <v/>
      </c>
      <c r="AC89" s="176">
        <f t="shared" si="66"/>
        <v>7.4074074074074077E-3</v>
      </c>
      <c r="AD89" s="177">
        <f t="shared" si="66"/>
        <v>1.6708657423105614E-3</v>
      </c>
      <c r="AE89" s="177">
        <f t="shared" si="66"/>
        <v>1.2996900387710361E-3</v>
      </c>
      <c r="AF89" s="178">
        <f t="shared" si="66"/>
        <v>1.9322088895527452E-3</v>
      </c>
      <c r="AG89" s="176">
        <f t="shared" si="66"/>
        <v>0</v>
      </c>
      <c r="AH89" s="177">
        <f t="shared" si="66"/>
        <v>0</v>
      </c>
      <c r="AI89" s="177" t="str">
        <f t="shared" si="66"/>
        <v/>
      </c>
      <c r="AJ89" s="178">
        <f t="shared" si="66"/>
        <v>0</v>
      </c>
      <c r="AK89" s="176">
        <f t="shared" si="66"/>
        <v>6.9605568445475635E-3</v>
      </c>
      <c r="AL89" s="177">
        <f t="shared" si="66"/>
        <v>3.4778120784400017E-3</v>
      </c>
      <c r="AM89" s="177">
        <f t="shared" si="66"/>
        <v>2.1873242206903818E-2</v>
      </c>
      <c r="AN89" s="178">
        <f t="shared" si="66"/>
        <v>4.5591340106666415E-3</v>
      </c>
      <c r="AO89" s="176">
        <f t="shared" si="66"/>
        <v>6.9979006298110571E-3</v>
      </c>
      <c r="AP89" s="177">
        <f t="shared" si="66"/>
        <v>1.7900249668502783E-3</v>
      </c>
      <c r="AQ89" s="177">
        <f t="shared" si="66"/>
        <v>3.4892985198812492E-3</v>
      </c>
      <c r="AR89" s="178">
        <f t="shared" si="66"/>
        <v>3.0599140787194536E-3</v>
      </c>
    </row>
    <row r="90" spans="2:44" x14ac:dyDescent="0.3">
      <c r="B90" s="26" t="s">
        <v>5</v>
      </c>
      <c r="C90" s="170">
        <v>12</v>
      </c>
      <c r="D90" s="171">
        <v>724861.17</v>
      </c>
      <c r="E90" s="171">
        <v>0</v>
      </c>
      <c r="F90" s="172">
        <v>90447.30993914399</v>
      </c>
      <c r="G90" s="170">
        <v>143</v>
      </c>
      <c r="H90" s="171">
        <v>5848031.0469992002</v>
      </c>
      <c r="I90" s="171">
        <v>-5486.0870289700006</v>
      </c>
      <c r="J90" s="172">
        <v>620862.71344308381</v>
      </c>
      <c r="K90" s="170">
        <v>17</v>
      </c>
      <c r="L90" s="171">
        <v>1249495.182</v>
      </c>
      <c r="M90" s="171">
        <v>110763.90827760001</v>
      </c>
      <c r="N90" s="172">
        <v>127588.43863778429</v>
      </c>
      <c r="O90" s="170">
        <v>290</v>
      </c>
      <c r="P90" s="171">
        <v>207196.62869613012</v>
      </c>
      <c r="Q90" s="171">
        <v>45966.126419580047</v>
      </c>
      <c r="R90" s="172">
        <v>577143.29001901019</v>
      </c>
      <c r="S90" s="170">
        <v>462</v>
      </c>
      <c r="T90" s="171">
        <v>8029584.0276953317</v>
      </c>
      <c r="U90" s="171">
        <v>151243.94766820996</v>
      </c>
      <c r="V90" s="172">
        <v>1416041.7520390216</v>
      </c>
      <c r="X90" s="26" t="s">
        <v>5</v>
      </c>
      <c r="Y90" s="179">
        <f>IF(C$9="","",IF(C$9&lt;&gt;0,C90/C$9,""))</f>
        <v>3.6585365853658534E-2</v>
      </c>
      <c r="Z90" s="180">
        <f t="shared" ref="Z90:AR90" si="67">IF(D$9="","",IF(D$9&lt;&gt;0,D90/D$9,""))</f>
        <v>2.2435068118531517E-2</v>
      </c>
      <c r="AA90" s="180">
        <f t="shared" si="67"/>
        <v>0</v>
      </c>
      <c r="AB90" s="181">
        <f t="shared" si="67"/>
        <v>1.7092319742131792E-2</v>
      </c>
      <c r="AC90" s="179">
        <f t="shared" si="67"/>
        <v>1.7854913222624547E-2</v>
      </c>
      <c r="AD90" s="180">
        <f t="shared" si="67"/>
        <v>2.1962573092432103E-2</v>
      </c>
      <c r="AE90" s="180">
        <f t="shared" si="67"/>
        <v>-1.36378822368648E-3</v>
      </c>
      <c r="AF90" s="181">
        <f t="shared" si="67"/>
        <v>1.6034708478418421E-2</v>
      </c>
      <c r="AG90" s="179">
        <f t="shared" si="67"/>
        <v>2.7070063694267517E-2</v>
      </c>
      <c r="AH90" s="180">
        <f t="shared" si="67"/>
        <v>9.7277985070857286E-3</v>
      </c>
      <c r="AI90" s="180">
        <f t="shared" si="67"/>
        <v>2.0821455573624005E-2</v>
      </c>
      <c r="AJ90" s="181">
        <f t="shared" si="67"/>
        <v>7.6512102634524182E-3</v>
      </c>
      <c r="AK90" s="179">
        <f t="shared" si="67"/>
        <v>1.3594599662478906E-2</v>
      </c>
      <c r="AL90" s="180">
        <f t="shared" si="67"/>
        <v>9.9711571343545097E-3</v>
      </c>
      <c r="AM90" s="180">
        <f t="shared" si="67"/>
        <v>1.7737218790142679E-2</v>
      </c>
      <c r="AN90" s="181">
        <f t="shared" si="67"/>
        <v>1.7622190421666548E-2</v>
      </c>
      <c r="AO90" s="179">
        <f t="shared" si="67"/>
        <v>1.5249034557877017E-2</v>
      </c>
      <c r="AP90" s="180">
        <f t="shared" si="67"/>
        <v>1.7930891142766036E-2</v>
      </c>
      <c r="AQ90" s="180">
        <f t="shared" si="67"/>
        <v>1.0718207681726771E-2</v>
      </c>
      <c r="AR90" s="181">
        <f t="shared" si="67"/>
        <v>1.5154856989587406E-2</v>
      </c>
    </row>
    <row r="92" spans="2:44" x14ac:dyDescent="0.3">
      <c r="B92" s="141" t="s">
        <v>378</v>
      </c>
      <c r="C92" s="141"/>
      <c r="D92" s="141"/>
      <c r="E92" s="29"/>
      <c r="F92" s="29"/>
      <c r="G92" s="158"/>
      <c r="H92" s="29"/>
      <c r="I92" s="29"/>
      <c r="J92" s="29"/>
      <c r="K92" s="158"/>
      <c r="L92" s="29"/>
      <c r="M92" s="29"/>
      <c r="N92" s="29"/>
      <c r="O92" s="158"/>
      <c r="P92" s="29"/>
      <c r="Q92" s="29"/>
      <c r="R92" s="29"/>
      <c r="S92" s="158"/>
      <c r="T92" s="29"/>
      <c r="U92" s="29"/>
      <c r="V92" s="29"/>
      <c r="X92" s="141" t="s">
        <v>378</v>
      </c>
      <c r="Y92" s="141"/>
      <c r="Z92" s="141"/>
      <c r="AA92" s="29"/>
      <c r="AB92" s="29"/>
      <c r="AC92" s="158"/>
      <c r="AD92" s="29"/>
      <c r="AE92" s="29"/>
      <c r="AF92" s="29"/>
      <c r="AG92" s="158"/>
      <c r="AH92" s="29"/>
      <c r="AI92" s="29"/>
      <c r="AJ92" s="29"/>
      <c r="AK92" s="158"/>
      <c r="AL92" s="29"/>
      <c r="AM92" s="29"/>
      <c r="AN92" s="29"/>
      <c r="AO92" s="158"/>
      <c r="AP92" s="29"/>
      <c r="AQ92" s="29"/>
      <c r="AR92" s="29"/>
    </row>
    <row r="93" spans="2:44" ht="15" thickBot="1" x14ac:dyDescent="0.35">
      <c r="B93" s="29"/>
      <c r="C93" s="159" t="s">
        <v>322</v>
      </c>
      <c r="D93" s="159"/>
      <c r="E93" s="159"/>
      <c r="F93" s="159"/>
      <c r="G93" s="159" t="s">
        <v>2</v>
      </c>
      <c r="H93" s="159"/>
      <c r="I93" s="159"/>
      <c r="J93" s="159"/>
      <c r="K93" s="159" t="s">
        <v>3</v>
      </c>
      <c r="L93" s="159"/>
      <c r="M93" s="159"/>
      <c r="N93" s="159"/>
      <c r="O93" s="159" t="s">
        <v>4</v>
      </c>
      <c r="P93" s="159"/>
      <c r="Q93" s="159"/>
      <c r="R93" s="159"/>
      <c r="S93" s="159" t="s">
        <v>13</v>
      </c>
      <c r="T93" s="159"/>
      <c r="U93" s="159"/>
      <c r="V93" s="159"/>
      <c r="X93" s="29"/>
      <c r="Y93" s="159" t="s">
        <v>322</v>
      </c>
      <c r="Z93" s="159"/>
      <c r="AA93" s="159"/>
      <c r="AB93" s="159"/>
      <c r="AC93" s="159" t="s">
        <v>2</v>
      </c>
      <c r="AD93" s="159"/>
      <c r="AE93" s="159"/>
      <c r="AF93" s="159"/>
      <c r="AG93" s="159" t="s">
        <v>3</v>
      </c>
      <c r="AH93" s="159"/>
      <c r="AI93" s="159"/>
      <c r="AJ93" s="159"/>
      <c r="AK93" s="159" t="s">
        <v>4</v>
      </c>
      <c r="AL93" s="159"/>
      <c r="AM93" s="159"/>
      <c r="AN93" s="159"/>
      <c r="AO93" s="159" t="s">
        <v>13</v>
      </c>
      <c r="AP93" s="159"/>
      <c r="AQ93" s="159"/>
      <c r="AR93" s="159"/>
    </row>
    <row r="94" spans="2:44" s="163" customFormat="1" ht="28.8" customHeight="1" x14ac:dyDescent="0.3">
      <c r="B94" s="34" t="s">
        <v>125</v>
      </c>
      <c r="C94" s="160" t="s">
        <v>358</v>
      </c>
      <c r="D94" s="161" t="s">
        <v>359</v>
      </c>
      <c r="E94" s="161" t="s">
        <v>360</v>
      </c>
      <c r="F94" s="162" t="s">
        <v>361</v>
      </c>
      <c r="G94" s="160" t="s">
        <v>358</v>
      </c>
      <c r="H94" s="161" t="s">
        <v>359</v>
      </c>
      <c r="I94" s="161" t="s">
        <v>360</v>
      </c>
      <c r="J94" s="162" t="s">
        <v>361</v>
      </c>
      <c r="K94" s="160" t="s">
        <v>358</v>
      </c>
      <c r="L94" s="161" t="s">
        <v>359</v>
      </c>
      <c r="M94" s="161" t="s">
        <v>360</v>
      </c>
      <c r="N94" s="162" t="s">
        <v>361</v>
      </c>
      <c r="O94" s="160" t="s">
        <v>358</v>
      </c>
      <c r="P94" s="161" t="s">
        <v>359</v>
      </c>
      <c r="Q94" s="161" t="s">
        <v>360</v>
      </c>
      <c r="R94" s="162" t="s">
        <v>361</v>
      </c>
      <c r="S94" s="160" t="s">
        <v>358</v>
      </c>
      <c r="T94" s="161" t="s">
        <v>359</v>
      </c>
      <c r="U94" s="161" t="s">
        <v>360</v>
      </c>
      <c r="V94" s="162" t="s">
        <v>361</v>
      </c>
      <c r="X94" s="34" t="s">
        <v>125</v>
      </c>
      <c r="Y94" s="160" t="s">
        <v>363</v>
      </c>
      <c r="Z94" s="161" t="s">
        <v>364</v>
      </c>
      <c r="AA94" s="161" t="s">
        <v>365</v>
      </c>
      <c r="AB94" s="162" t="s">
        <v>366</v>
      </c>
      <c r="AC94" s="160" t="s">
        <v>363</v>
      </c>
      <c r="AD94" s="161" t="s">
        <v>364</v>
      </c>
      <c r="AE94" s="161" t="s">
        <v>365</v>
      </c>
      <c r="AF94" s="162" t="s">
        <v>366</v>
      </c>
      <c r="AG94" s="160" t="s">
        <v>363</v>
      </c>
      <c r="AH94" s="161" t="s">
        <v>364</v>
      </c>
      <c r="AI94" s="161" t="s">
        <v>365</v>
      </c>
      <c r="AJ94" s="162" t="s">
        <v>366</v>
      </c>
      <c r="AK94" s="160" t="s">
        <v>363</v>
      </c>
      <c r="AL94" s="161" t="s">
        <v>364</v>
      </c>
      <c r="AM94" s="161" t="s">
        <v>365</v>
      </c>
      <c r="AN94" s="162" t="s">
        <v>366</v>
      </c>
      <c r="AO94" s="160" t="s">
        <v>363</v>
      </c>
      <c r="AP94" s="161" t="s">
        <v>364</v>
      </c>
      <c r="AQ94" s="161" t="s">
        <v>365</v>
      </c>
      <c r="AR94" s="162" t="s">
        <v>366</v>
      </c>
    </row>
    <row r="95" spans="2:44" x14ac:dyDescent="0.3">
      <c r="B95" s="27" t="s">
        <v>126</v>
      </c>
      <c r="C95" s="164">
        <v>1</v>
      </c>
      <c r="D95" s="165">
        <v>54537.120000000003</v>
      </c>
      <c r="E95" s="165">
        <v>0</v>
      </c>
      <c r="F95" s="166">
        <v>8603.740299088</v>
      </c>
      <c r="G95" s="164">
        <v>31</v>
      </c>
      <c r="H95" s="165">
        <v>2467287.9049999993</v>
      </c>
      <c r="I95" s="165">
        <v>11249.41</v>
      </c>
      <c r="J95" s="166">
        <v>258563.80260418024</v>
      </c>
      <c r="K95" s="164">
        <v>7</v>
      </c>
      <c r="L95" s="165">
        <v>534250.56599999999</v>
      </c>
      <c r="M95" s="165">
        <v>59439.69</v>
      </c>
      <c r="N95" s="166">
        <v>58618.540976136806</v>
      </c>
      <c r="O95" s="164">
        <v>160</v>
      </c>
      <c r="P95" s="165">
        <v>35263.539000000019</v>
      </c>
      <c r="Q95" s="165">
        <v>20010.804000000022</v>
      </c>
      <c r="R95" s="166">
        <v>223879.99999424873</v>
      </c>
      <c r="S95" s="164">
        <v>199</v>
      </c>
      <c r="T95" s="165">
        <v>3091339.1300000004</v>
      </c>
      <c r="U95" s="165">
        <v>90699.90400000001</v>
      </c>
      <c r="V95" s="166">
        <v>549666.08387365413</v>
      </c>
      <c r="X95" s="27" t="s">
        <v>126</v>
      </c>
      <c r="Y95" s="173">
        <f>IF(C$5="","",IF(C$5&lt;&gt;0,C95/C$5,""))</f>
        <v>5.7471264367816091E-3</v>
      </c>
      <c r="Z95" s="174">
        <f t="shared" ref="Z95:AR95" si="68">IF(D$5="","",IF(D$5&lt;&gt;0,D95/D$5,""))</f>
        <v>2.7943924701623116E-3</v>
      </c>
      <c r="AA95" s="174">
        <f t="shared" si="68"/>
        <v>0</v>
      </c>
      <c r="AB95" s="175">
        <f t="shared" si="68"/>
        <v>2.8927623097130652E-3</v>
      </c>
      <c r="AC95" s="173">
        <f t="shared" si="68"/>
        <v>6.0159130603531924E-3</v>
      </c>
      <c r="AD95" s="174">
        <f t="shared" si="68"/>
        <v>2.169254481552697E-2</v>
      </c>
      <c r="AE95" s="174">
        <f t="shared" si="68"/>
        <v>6.7863175212301919E-3</v>
      </c>
      <c r="AF95" s="175">
        <f t="shared" si="68"/>
        <v>1.5360021272486212E-2</v>
      </c>
      <c r="AG95" s="173">
        <f t="shared" si="68"/>
        <v>1.9943019943019943E-2</v>
      </c>
      <c r="AH95" s="174">
        <f t="shared" si="68"/>
        <v>1.6032426917958212E-2</v>
      </c>
      <c r="AI95" s="174">
        <f t="shared" si="68"/>
        <v>2.0891467062299589E-2</v>
      </c>
      <c r="AJ95" s="175">
        <f t="shared" si="68"/>
        <v>1.1274005211589399E-2</v>
      </c>
      <c r="AK95" s="173">
        <f t="shared" si="68"/>
        <v>1.7975508369846085E-2</v>
      </c>
      <c r="AL95" s="174">
        <f t="shared" si="68"/>
        <v>4.5387031129126357E-3</v>
      </c>
      <c r="AM95" s="174">
        <f t="shared" si="68"/>
        <v>1.857032290141496E-2</v>
      </c>
      <c r="AN95" s="175">
        <f t="shared" si="68"/>
        <v>1.9955639275646104E-2</v>
      </c>
      <c r="AO95" s="173">
        <f t="shared" si="68"/>
        <v>1.3649770217436038E-2</v>
      </c>
      <c r="AP95" s="174">
        <f t="shared" si="68"/>
        <v>1.7730829540201352E-2</v>
      </c>
      <c r="AQ95" s="174">
        <f t="shared" si="68"/>
        <v>1.4460896324751395E-2</v>
      </c>
      <c r="AR95" s="175">
        <f t="shared" si="68"/>
        <v>1.5173200364978863E-2</v>
      </c>
    </row>
    <row r="96" spans="2:44" x14ac:dyDescent="0.3">
      <c r="B96" s="27" t="s">
        <v>127</v>
      </c>
      <c r="C96" s="167">
        <v>8</v>
      </c>
      <c r="D96" s="168">
        <v>1286364.2400000002</v>
      </c>
      <c r="E96" s="168">
        <v>0</v>
      </c>
      <c r="F96" s="169">
        <v>69546.178725546997</v>
      </c>
      <c r="G96" s="167">
        <v>33</v>
      </c>
      <c r="H96" s="168">
        <v>2016129.294</v>
      </c>
      <c r="I96" s="168">
        <v>14814.000000000002</v>
      </c>
      <c r="J96" s="169">
        <v>246975.1189893182</v>
      </c>
      <c r="K96" s="167">
        <v>7</v>
      </c>
      <c r="L96" s="168">
        <v>578674.8899999999</v>
      </c>
      <c r="M96" s="168">
        <v>0</v>
      </c>
      <c r="N96" s="169">
        <v>60170.209743328</v>
      </c>
      <c r="O96" s="167">
        <v>10</v>
      </c>
      <c r="P96" s="168">
        <v>50618.744999999995</v>
      </c>
      <c r="Q96" s="168">
        <v>1830.384</v>
      </c>
      <c r="R96" s="169">
        <v>75209.119938200296</v>
      </c>
      <c r="S96" s="167">
        <v>58</v>
      </c>
      <c r="T96" s="168">
        <v>3931787.1690000002</v>
      </c>
      <c r="U96" s="168">
        <v>16644.383999999998</v>
      </c>
      <c r="V96" s="169">
        <v>451900.62739639357</v>
      </c>
      <c r="X96" s="27" t="s">
        <v>127</v>
      </c>
      <c r="Y96" s="176">
        <f>IF(C$6="","",IF(C$6&lt;&gt;0,C96/C$6,""))</f>
        <v>5.5172413793103448E-2</v>
      </c>
      <c r="Z96" s="177">
        <f t="shared" ref="Z96:AC96" si="69">IF(D$6="","",IF(D$6&lt;&gt;0,D96/D$6,""))</f>
        <v>0.10055484035656899</v>
      </c>
      <c r="AA96" s="177">
        <f t="shared" si="69"/>
        <v>0</v>
      </c>
      <c r="AB96" s="178">
        <f t="shared" si="69"/>
        <v>5.3689097340668658E-2</v>
      </c>
      <c r="AC96" s="176">
        <f t="shared" si="69"/>
        <v>1.2987012987012988E-2</v>
      </c>
      <c r="AD96" s="177">
        <f>IF(H$6="","",IF(H$6&lt;&gt;0,H96/H$6,""))</f>
        <v>1.5517943807640927E-2</v>
      </c>
      <c r="AE96" s="177">
        <f t="shared" ref="AE96:AR96" si="70">IF(I$6="","",IF(I$6&lt;&gt;0,I96/I$6,""))</f>
        <v>3.6836918180730566E-2</v>
      </c>
      <c r="AF96" s="178">
        <f t="shared" si="70"/>
        <v>1.4654655096332927E-2</v>
      </c>
      <c r="AG96" s="176">
        <f t="shared" si="70"/>
        <v>3.0042918454935622E-2</v>
      </c>
      <c r="AH96" s="177">
        <f t="shared" si="70"/>
        <v>6.1181121057013368E-3</v>
      </c>
      <c r="AI96" s="177">
        <f t="shared" si="70"/>
        <v>0</v>
      </c>
      <c r="AJ96" s="178">
        <f t="shared" si="70"/>
        <v>6.7343023160915194E-3</v>
      </c>
      <c r="AK96" s="176">
        <f t="shared" si="70"/>
        <v>2.6343519494204425E-3</v>
      </c>
      <c r="AL96" s="177">
        <f t="shared" si="70"/>
        <v>9.8547014459586506E-3</v>
      </c>
      <c r="AM96" s="177">
        <f t="shared" si="70"/>
        <v>4.9599251557164792E-3</v>
      </c>
      <c r="AN96" s="178">
        <f t="shared" si="70"/>
        <v>8.8712338508942848E-3</v>
      </c>
      <c r="AO96" s="176">
        <f t="shared" si="70"/>
        <v>8.6373790022338057E-3</v>
      </c>
      <c r="AP96" s="177">
        <f t="shared" si="70"/>
        <v>1.6217867648565185E-2</v>
      </c>
      <c r="AQ96" s="177">
        <f t="shared" si="70"/>
        <v>2.1216192920859078E-2</v>
      </c>
      <c r="AR96" s="178">
        <f t="shared" si="70"/>
        <v>1.2707718702716425E-2</v>
      </c>
    </row>
    <row r="97" spans="2:88" x14ac:dyDescent="0.3">
      <c r="B97" s="27" t="s">
        <v>128</v>
      </c>
      <c r="C97" s="167"/>
      <c r="D97" s="168"/>
      <c r="E97" s="168"/>
      <c r="F97" s="169"/>
      <c r="G97" s="167">
        <v>2</v>
      </c>
      <c r="H97" s="168">
        <v>0</v>
      </c>
      <c r="I97" s="168">
        <v>19500.299483430001</v>
      </c>
      <c r="J97" s="169">
        <v>17283.700400000002</v>
      </c>
      <c r="K97" s="167">
        <v>1</v>
      </c>
      <c r="L97" s="168">
        <v>0</v>
      </c>
      <c r="M97" s="168">
        <v>7239.5998082200003</v>
      </c>
      <c r="N97" s="169">
        <v>8044</v>
      </c>
      <c r="O97" s="167">
        <v>83</v>
      </c>
      <c r="P97" s="168">
        <v>121221.71639325</v>
      </c>
      <c r="Q97" s="168">
        <v>24367.30737477</v>
      </c>
      <c r="R97" s="169">
        <v>236827.16149999999</v>
      </c>
      <c r="S97" s="167">
        <v>86</v>
      </c>
      <c r="T97" s="168">
        <v>121221.71639325</v>
      </c>
      <c r="U97" s="168">
        <v>51107.206666420003</v>
      </c>
      <c r="V97" s="169">
        <v>262154.86190000002</v>
      </c>
      <c r="X97" s="27" t="s">
        <v>128</v>
      </c>
      <c r="Y97" s="176">
        <f>IF(C$7="","",IF(C$7&lt;&gt;0,C97/C$7,""))</f>
        <v>0</v>
      </c>
      <c r="Z97" s="177" t="str">
        <f t="shared" ref="Z97:AR97" si="71">IF(D$7="","",IF(D$7&lt;&gt;0,D97/D$7,""))</f>
        <v/>
      </c>
      <c r="AA97" s="177">
        <f t="shared" si="71"/>
        <v>0</v>
      </c>
      <c r="AB97" s="178">
        <f t="shared" si="71"/>
        <v>0</v>
      </c>
      <c r="AC97" s="176">
        <f t="shared" si="71"/>
        <v>1.1111111111111112E-2</v>
      </c>
      <c r="AD97" s="177" t="str">
        <f t="shared" si="71"/>
        <v/>
      </c>
      <c r="AE97" s="177">
        <f t="shared" si="71"/>
        <v>1.7387434998344869E-2</v>
      </c>
      <c r="AF97" s="178">
        <f t="shared" si="71"/>
        <v>1.5085320815423967E-2</v>
      </c>
      <c r="AG97" s="176">
        <f t="shared" si="71"/>
        <v>2.3255813953488372E-2</v>
      </c>
      <c r="AH97" s="177" t="str">
        <f t="shared" si="71"/>
        <v/>
      </c>
      <c r="AI97" s="177">
        <f t="shared" si="71"/>
        <v>2.9194272202855403E-3</v>
      </c>
      <c r="AJ97" s="178">
        <f t="shared" si="71"/>
        <v>3.2950791210167043E-3</v>
      </c>
      <c r="AK97" s="176">
        <f t="shared" si="71"/>
        <v>1.130482157450286E-2</v>
      </c>
      <c r="AL97" s="177">
        <f t="shared" si="71"/>
        <v>2.124551449401994E-2</v>
      </c>
      <c r="AM97" s="177">
        <f t="shared" si="71"/>
        <v>2.3324818802810336E-2</v>
      </c>
      <c r="AN97" s="178">
        <f t="shared" si="71"/>
        <v>2.3859885778438897E-2</v>
      </c>
      <c r="AO97" s="176">
        <f t="shared" si="71"/>
        <v>1.1354634275151836E-2</v>
      </c>
      <c r="AP97" s="177">
        <f t="shared" si="71"/>
        <v>2.124551449401994E-2</v>
      </c>
      <c r="AQ97" s="177">
        <f t="shared" si="71"/>
        <v>8.3607149986248078E-3</v>
      </c>
      <c r="AR97" s="178">
        <f t="shared" si="71"/>
        <v>1.8036352707142385E-2</v>
      </c>
    </row>
    <row r="98" spans="2:88" x14ac:dyDescent="0.3">
      <c r="B98" s="27" t="s">
        <v>129</v>
      </c>
      <c r="C98" s="167"/>
      <c r="D98" s="168"/>
      <c r="E98" s="168"/>
      <c r="F98" s="169"/>
      <c r="G98" s="167">
        <v>4</v>
      </c>
      <c r="H98" s="168">
        <v>150141.59602260002</v>
      </c>
      <c r="I98" s="168">
        <v>7715.6997955999996</v>
      </c>
      <c r="J98" s="169">
        <v>34082.949999999997</v>
      </c>
      <c r="K98" s="167"/>
      <c r="L98" s="168"/>
      <c r="M98" s="168"/>
      <c r="N98" s="169"/>
      <c r="O98" s="167"/>
      <c r="P98" s="168"/>
      <c r="Q98" s="168"/>
      <c r="R98" s="169"/>
      <c r="S98" s="167">
        <v>4</v>
      </c>
      <c r="T98" s="168">
        <v>150141.59602260002</v>
      </c>
      <c r="U98" s="168">
        <v>7715.6997955999996</v>
      </c>
      <c r="V98" s="169">
        <v>34082.949999999997</v>
      </c>
      <c r="X98" s="27" t="s">
        <v>129</v>
      </c>
      <c r="Y98" s="176" t="str">
        <f>IF(C$8="","",IF(C$8&lt;&gt;0,C98/C$8,""))</f>
        <v/>
      </c>
      <c r="Z98" s="177" t="str">
        <f t="shared" ref="Z98:AR98" si="72">IF(D$8="","",IF(D$8&lt;&gt;0,D98/D$8,""))</f>
        <v/>
      </c>
      <c r="AA98" s="177" t="str">
        <f t="shared" si="72"/>
        <v/>
      </c>
      <c r="AB98" s="178" t="str">
        <f t="shared" si="72"/>
        <v/>
      </c>
      <c r="AC98" s="176">
        <f t="shared" si="72"/>
        <v>2.9629629629629631E-2</v>
      </c>
      <c r="AD98" s="177">
        <f t="shared" si="72"/>
        <v>6.6401569058782911E-3</v>
      </c>
      <c r="AE98" s="177">
        <f t="shared" si="72"/>
        <v>9.1705701254325145E-3</v>
      </c>
      <c r="AF98" s="178">
        <f t="shared" si="72"/>
        <v>8.7670406129347189E-3</v>
      </c>
      <c r="AG98" s="176">
        <f t="shared" si="72"/>
        <v>0</v>
      </c>
      <c r="AH98" s="177">
        <f t="shared" si="72"/>
        <v>0</v>
      </c>
      <c r="AI98" s="177" t="str">
        <f t="shared" si="72"/>
        <v/>
      </c>
      <c r="AJ98" s="178">
        <f t="shared" si="72"/>
        <v>0</v>
      </c>
      <c r="AK98" s="176">
        <f t="shared" si="72"/>
        <v>0</v>
      </c>
      <c r="AL98" s="177">
        <f t="shared" si="72"/>
        <v>0</v>
      </c>
      <c r="AM98" s="177">
        <f t="shared" si="72"/>
        <v>0</v>
      </c>
      <c r="AN98" s="178">
        <f t="shared" si="72"/>
        <v>0</v>
      </c>
      <c r="AO98" s="176">
        <f t="shared" si="72"/>
        <v>2.7991602519244225E-3</v>
      </c>
      <c r="AP98" s="177">
        <f t="shared" si="72"/>
        <v>5.9302834179553697E-3</v>
      </c>
      <c r="AQ98" s="177">
        <f t="shared" si="72"/>
        <v>8.1945618037210337E-3</v>
      </c>
      <c r="AR98" s="178">
        <f t="shared" si="72"/>
        <v>4.7895446802615508E-3</v>
      </c>
    </row>
    <row r="99" spans="2:88" x14ac:dyDescent="0.3">
      <c r="B99" s="26" t="s">
        <v>5</v>
      </c>
      <c r="C99" s="170">
        <v>9</v>
      </c>
      <c r="D99" s="171">
        <v>1340901.3600000001</v>
      </c>
      <c r="E99" s="171">
        <v>0</v>
      </c>
      <c r="F99" s="172">
        <v>78149.91902463499</v>
      </c>
      <c r="G99" s="170">
        <v>70</v>
      </c>
      <c r="H99" s="171">
        <v>4633558.7950225994</v>
      </c>
      <c r="I99" s="171">
        <v>53279.409279029998</v>
      </c>
      <c r="J99" s="172">
        <v>556905.57199349848</v>
      </c>
      <c r="K99" s="170">
        <v>15</v>
      </c>
      <c r="L99" s="171">
        <v>1112925.456</v>
      </c>
      <c r="M99" s="171">
        <v>66679.289808219997</v>
      </c>
      <c r="N99" s="172">
        <v>126832.75071946482</v>
      </c>
      <c r="O99" s="170">
        <v>253</v>
      </c>
      <c r="P99" s="171">
        <v>207104.00039325</v>
      </c>
      <c r="Q99" s="171">
        <v>46208.495374770042</v>
      </c>
      <c r="R99" s="172">
        <v>535916.28143244947</v>
      </c>
      <c r="S99" s="170">
        <v>347</v>
      </c>
      <c r="T99" s="171">
        <v>7294489.6114158472</v>
      </c>
      <c r="U99" s="171">
        <v>166167.19446202004</v>
      </c>
      <c r="V99" s="172">
        <v>1297804.5231700479</v>
      </c>
      <c r="X99" s="26" t="s">
        <v>5</v>
      </c>
      <c r="Y99" s="179">
        <f>IF(C$9="","",IF(C$9&lt;&gt;0,C99/C$9,""))</f>
        <v>2.7439024390243903E-2</v>
      </c>
      <c r="Z99" s="180">
        <f t="shared" ref="Z99:AR99" si="73">IF(D$9="","",IF(D$9&lt;&gt;0,D99/D$9,""))</f>
        <v>4.150203459212963E-2</v>
      </c>
      <c r="AA99" s="180">
        <f t="shared" si="73"/>
        <v>0</v>
      </c>
      <c r="AB99" s="181">
        <f t="shared" si="73"/>
        <v>1.4768414944452369E-2</v>
      </c>
      <c r="AC99" s="179">
        <f t="shared" si="73"/>
        <v>8.7401673117742541E-3</v>
      </c>
      <c r="AD99" s="180">
        <f t="shared" si="73"/>
        <v>1.7401561807026327E-2</v>
      </c>
      <c r="AE99" s="180">
        <f t="shared" si="73"/>
        <v>1.3244746311170964E-2</v>
      </c>
      <c r="AF99" s="181">
        <f t="shared" si="73"/>
        <v>1.4382919611005488E-2</v>
      </c>
      <c r="AG99" s="179">
        <f t="shared" si="73"/>
        <v>2.3885350318471339E-2</v>
      </c>
      <c r="AH99" s="180">
        <f t="shared" si="73"/>
        <v>8.6645508884999473E-3</v>
      </c>
      <c r="AI99" s="180">
        <f t="shared" si="73"/>
        <v>1.2534406667405604E-2</v>
      </c>
      <c r="AJ99" s="181">
        <f t="shared" si="73"/>
        <v>7.6058932486950904E-3</v>
      </c>
      <c r="AK99" s="179">
        <f t="shared" si="73"/>
        <v>1.1860116257266079E-2</v>
      </c>
      <c r="AL99" s="180">
        <f t="shared" si="73"/>
        <v>9.966699478026227E-3</v>
      </c>
      <c r="AM99" s="180">
        <f t="shared" si="73"/>
        <v>1.7830743120361467E-2</v>
      </c>
      <c r="AN99" s="181">
        <f t="shared" si="73"/>
        <v>1.6363386571059318E-2</v>
      </c>
      <c r="AO99" s="179">
        <f t="shared" si="73"/>
        <v>1.145327920256131E-2</v>
      </c>
      <c r="AP99" s="180">
        <f t="shared" si="73"/>
        <v>1.628934932534442E-2</v>
      </c>
      <c r="AQ99" s="180">
        <f t="shared" si="73"/>
        <v>1.1775773692715914E-2</v>
      </c>
      <c r="AR99" s="181">
        <f t="shared" si="73"/>
        <v>1.3889450590535811E-2</v>
      </c>
    </row>
    <row r="101" spans="2:88" x14ac:dyDescent="0.3">
      <c r="B101" s="141" t="s">
        <v>379</v>
      </c>
      <c r="C101" s="141"/>
      <c r="D101" s="141"/>
      <c r="E101" s="29"/>
      <c r="F101" s="29"/>
      <c r="G101" s="158"/>
      <c r="H101" s="29"/>
      <c r="I101" s="29"/>
      <c r="J101" s="29"/>
      <c r="K101" s="158"/>
      <c r="L101" s="29"/>
      <c r="M101" s="29"/>
      <c r="N101" s="29"/>
      <c r="O101" s="158"/>
      <c r="P101" s="29"/>
      <c r="Q101" s="29"/>
      <c r="R101" s="29"/>
      <c r="S101" s="158"/>
      <c r="T101" s="29"/>
      <c r="U101" s="29"/>
      <c r="V101" s="29"/>
      <c r="X101" s="141" t="s">
        <v>379</v>
      </c>
      <c r="Y101" s="141"/>
      <c r="Z101" s="141"/>
      <c r="AA101" s="29"/>
      <c r="AB101" s="29"/>
      <c r="AC101" s="158"/>
      <c r="AD101" s="29"/>
      <c r="AE101" s="29"/>
      <c r="AF101" s="29"/>
      <c r="AG101" s="158"/>
      <c r="AH101" s="29"/>
      <c r="AI101" s="29"/>
      <c r="AJ101" s="29"/>
      <c r="AK101" s="158"/>
      <c r="AL101" s="29"/>
      <c r="AM101" s="29"/>
      <c r="AN101" s="29"/>
      <c r="AO101" s="158"/>
      <c r="AP101" s="29"/>
      <c r="AQ101" s="29"/>
      <c r="AR101" s="29"/>
      <c r="AT101" s="141" t="s">
        <v>380</v>
      </c>
      <c r="AU101" s="141"/>
      <c r="AV101" s="141"/>
      <c r="AW101" s="29"/>
      <c r="AX101" s="29"/>
      <c r="AY101" s="158"/>
      <c r="AZ101" s="29"/>
      <c r="BA101" s="29"/>
      <c r="BB101" s="29"/>
      <c r="BC101" s="158"/>
      <c r="BD101" s="29"/>
      <c r="BE101" s="29"/>
      <c r="BF101" s="29"/>
      <c r="BG101" s="158"/>
      <c r="BH101" s="29"/>
      <c r="BI101" s="29"/>
      <c r="BJ101" s="29"/>
      <c r="BK101" s="158"/>
      <c r="BL101" s="29"/>
      <c r="BM101" s="29"/>
      <c r="BN101" s="29"/>
      <c r="BP101" s="141" t="s">
        <v>380</v>
      </c>
      <c r="BQ101" s="141"/>
      <c r="BR101" s="141"/>
      <c r="BS101" s="29"/>
      <c r="BT101" s="29"/>
      <c r="BU101" s="158"/>
      <c r="BV101" s="29"/>
      <c r="BW101" s="29"/>
      <c r="BX101" s="29"/>
      <c r="BY101" s="158"/>
      <c r="BZ101" s="29"/>
      <c r="CA101" s="29"/>
      <c r="CB101" s="29"/>
      <c r="CC101" s="158"/>
      <c r="CD101" s="29"/>
      <c r="CE101" s="29"/>
      <c r="CF101" s="29"/>
      <c r="CG101" s="158"/>
      <c r="CH101" s="29"/>
      <c r="CI101" s="29"/>
      <c r="CJ101" s="29"/>
    </row>
    <row r="102" spans="2:88" ht="15" thickBot="1" x14ac:dyDescent="0.35">
      <c r="B102" s="29"/>
      <c r="C102" s="159" t="s">
        <v>322</v>
      </c>
      <c r="D102" s="159"/>
      <c r="E102" s="159"/>
      <c r="F102" s="159"/>
      <c r="G102" s="159" t="s">
        <v>2</v>
      </c>
      <c r="H102" s="159"/>
      <c r="I102" s="159"/>
      <c r="J102" s="159"/>
      <c r="K102" s="159" t="s">
        <v>3</v>
      </c>
      <c r="L102" s="159"/>
      <c r="M102" s="159"/>
      <c r="N102" s="159"/>
      <c r="O102" s="159" t="s">
        <v>4</v>
      </c>
      <c r="P102" s="159"/>
      <c r="Q102" s="159"/>
      <c r="R102" s="159"/>
      <c r="S102" s="159" t="s">
        <v>13</v>
      </c>
      <c r="T102" s="159"/>
      <c r="U102" s="159"/>
      <c r="V102" s="159"/>
      <c r="X102" s="29"/>
      <c r="Y102" s="159" t="s">
        <v>322</v>
      </c>
      <c r="Z102" s="159"/>
      <c r="AA102" s="159"/>
      <c r="AB102" s="159"/>
      <c r="AC102" s="159" t="s">
        <v>2</v>
      </c>
      <c r="AD102" s="159"/>
      <c r="AE102" s="159"/>
      <c r="AF102" s="159"/>
      <c r="AG102" s="159" t="s">
        <v>3</v>
      </c>
      <c r="AH102" s="159"/>
      <c r="AI102" s="159"/>
      <c r="AJ102" s="159"/>
      <c r="AK102" s="159" t="s">
        <v>4</v>
      </c>
      <c r="AL102" s="159"/>
      <c r="AM102" s="159"/>
      <c r="AN102" s="159"/>
      <c r="AO102" s="159" t="s">
        <v>13</v>
      </c>
      <c r="AP102" s="159"/>
      <c r="AQ102" s="159"/>
      <c r="AR102" s="159"/>
      <c r="AT102" s="29"/>
      <c r="AU102" s="159" t="s">
        <v>322</v>
      </c>
      <c r="AV102" s="159"/>
      <c r="AW102" s="159"/>
      <c r="AX102" s="159"/>
      <c r="AY102" s="159" t="s">
        <v>2</v>
      </c>
      <c r="AZ102" s="159"/>
      <c r="BA102" s="159"/>
      <c r="BB102" s="159"/>
      <c r="BC102" s="159" t="s">
        <v>3</v>
      </c>
      <c r="BD102" s="159"/>
      <c r="BE102" s="159"/>
      <c r="BF102" s="159"/>
      <c r="BG102" s="159" t="s">
        <v>4</v>
      </c>
      <c r="BH102" s="159"/>
      <c r="BI102" s="159"/>
      <c r="BJ102" s="159"/>
      <c r="BK102" s="159" t="s">
        <v>13</v>
      </c>
      <c r="BL102" s="159"/>
      <c r="BM102" s="159"/>
      <c r="BN102" s="159"/>
      <c r="BP102" s="29"/>
      <c r="BQ102" s="159" t="s">
        <v>322</v>
      </c>
      <c r="BR102" s="159"/>
      <c r="BS102" s="159"/>
      <c r="BT102" s="159"/>
      <c r="BU102" s="159" t="s">
        <v>2</v>
      </c>
      <c r="BV102" s="159"/>
      <c r="BW102" s="159"/>
      <c r="BX102" s="159"/>
      <c r="BY102" s="159" t="s">
        <v>3</v>
      </c>
      <c r="BZ102" s="159"/>
      <c r="CA102" s="159"/>
      <c r="CB102" s="159"/>
      <c r="CC102" s="159" t="s">
        <v>4</v>
      </c>
      <c r="CD102" s="159"/>
      <c r="CE102" s="159"/>
      <c r="CF102" s="159"/>
      <c r="CG102" s="159" t="s">
        <v>13</v>
      </c>
      <c r="CH102" s="159"/>
      <c r="CI102" s="159"/>
      <c r="CJ102" s="159"/>
    </row>
    <row r="103" spans="2:88" s="163" customFormat="1" ht="28.8" customHeight="1" x14ac:dyDescent="0.3">
      <c r="B103" s="34" t="s">
        <v>125</v>
      </c>
      <c r="C103" s="160" t="s">
        <v>358</v>
      </c>
      <c r="D103" s="161" t="s">
        <v>359</v>
      </c>
      <c r="E103" s="161" t="s">
        <v>360</v>
      </c>
      <c r="F103" s="162" t="s">
        <v>361</v>
      </c>
      <c r="G103" s="160" t="s">
        <v>358</v>
      </c>
      <c r="H103" s="161" t="s">
        <v>359</v>
      </c>
      <c r="I103" s="161" t="s">
        <v>360</v>
      </c>
      <c r="J103" s="162" t="s">
        <v>361</v>
      </c>
      <c r="K103" s="160" t="s">
        <v>358</v>
      </c>
      <c r="L103" s="161" t="s">
        <v>359</v>
      </c>
      <c r="M103" s="161" t="s">
        <v>360</v>
      </c>
      <c r="N103" s="162" t="s">
        <v>361</v>
      </c>
      <c r="O103" s="160" t="s">
        <v>358</v>
      </c>
      <c r="P103" s="161" t="s">
        <v>359</v>
      </c>
      <c r="Q103" s="161" t="s">
        <v>360</v>
      </c>
      <c r="R103" s="162" t="s">
        <v>361</v>
      </c>
      <c r="S103" s="160" t="s">
        <v>358</v>
      </c>
      <c r="T103" s="161" t="s">
        <v>359</v>
      </c>
      <c r="U103" s="161" t="s">
        <v>360</v>
      </c>
      <c r="V103" s="162" t="s">
        <v>361</v>
      </c>
      <c r="X103" s="34" t="s">
        <v>125</v>
      </c>
      <c r="Y103" s="160" t="s">
        <v>363</v>
      </c>
      <c r="Z103" s="161" t="s">
        <v>364</v>
      </c>
      <c r="AA103" s="161" t="s">
        <v>365</v>
      </c>
      <c r="AB103" s="162" t="s">
        <v>366</v>
      </c>
      <c r="AC103" s="160" t="s">
        <v>363</v>
      </c>
      <c r="AD103" s="161" t="s">
        <v>364</v>
      </c>
      <c r="AE103" s="161" t="s">
        <v>365</v>
      </c>
      <c r="AF103" s="162" t="s">
        <v>366</v>
      </c>
      <c r="AG103" s="160" t="s">
        <v>363</v>
      </c>
      <c r="AH103" s="161" t="s">
        <v>364</v>
      </c>
      <c r="AI103" s="161" t="s">
        <v>365</v>
      </c>
      <c r="AJ103" s="162" t="s">
        <v>366</v>
      </c>
      <c r="AK103" s="160" t="s">
        <v>363</v>
      </c>
      <c r="AL103" s="161" t="s">
        <v>364</v>
      </c>
      <c r="AM103" s="161" t="s">
        <v>365</v>
      </c>
      <c r="AN103" s="162" t="s">
        <v>366</v>
      </c>
      <c r="AO103" s="160" t="s">
        <v>363</v>
      </c>
      <c r="AP103" s="161" t="s">
        <v>364</v>
      </c>
      <c r="AQ103" s="161" t="s">
        <v>365</v>
      </c>
      <c r="AR103" s="162" t="s">
        <v>366</v>
      </c>
      <c r="AT103" s="34" t="s">
        <v>125</v>
      </c>
      <c r="AU103" s="160" t="s">
        <v>358</v>
      </c>
      <c r="AV103" s="161" t="s">
        <v>359</v>
      </c>
      <c r="AW103" s="161" t="s">
        <v>360</v>
      </c>
      <c r="AX103" s="162" t="s">
        <v>361</v>
      </c>
      <c r="AY103" s="160" t="s">
        <v>358</v>
      </c>
      <c r="AZ103" s="161" t="s">
        <v>359</v>
      </c>
      <c r="BA103" s="161" t="s">
        <v>360</v>
      </c>
      <c r="BB103" s="162" t="s">
        <v>361</v>
      </c>
      <c r="BC103" s="160" t="s">
        <v>358</v>
      </c>
      <c r="BD103" s="161" t="s">
        <v>359</v>
      </c>
      <c r="BE103" s="161" t="s">
        <v>360</v>
      </c>
      <c r="BF103" s="162" t="s">
        <v>361</v>
      </c>
      <c r="BG103" s="160" t="s">
        <v>358</v>
      </c>
      <c r="BH103" s="161" t="s">
        <v>359</v>
      </c>
      <c r="BI103" s="161" t="s">
        <v>360</v>
      </c>
      <c r="BJ103" s="162" t="s">
        <v>361</v>
      </c>
      <c r="BK103" s="160" t="s">
        <v>358</v>
      </c>
      <c r="BL103" s="161" t="s">
        <v>359</v>
      </c>
      <c r="BM103" s="161" t="s">
        <v>360</v>
      </c>
      <c r="BN103" s="162" t="s">
        <v>361</v>
      </c>
      <c r="BP103" s="34" t="s">
        <v>125</v>
      </c>
      <c r="BQ103" s="160" t="s">
        <v>363</v>
      </c>
      <c r="BR103" s="161" t="s">
        <v>364</v>
      </c>
      <c r="BS103" s="161" t="s">
        <v>365</v>
      </c>
      <c r="BT103" s="162" t="s">
        <v>366</v>
      </c>
      <c r="BU103" s="160" t="s">
        <v>363</v>
      </c>
      <c r="BV103" s="161" t="s">
        <v>364</v>
      </c>
      <c r="BW103" s="161" t="s">
        <v>365</v>
      </c>
      <c r="BX103" s="162" t="s">
        <v>366</v>
      </c>
      <c r="BY103" s="160" t="s">
        <v>363</v>
      </c>
      <c r="BZ103" s="161" t="s">
        <v>364</v>
      </c>
      <c r="CA103" s="161" t="s">
        <v>365</v>
      </c>
      <c r="CB103" s="162" t="s">
        <v>366</v>
      </c>
      <c r="CC103" s="160" t="s">
        <v>363</v>
      </c>
      <c r="CD103" s="161" t="s">
        <v>364</v>
      </c>
      <c r="CE103" s="161" t="s">
        <v>365</v>
      </c>
      <c r="CF103" s="162" t="s">
        <v>366</v>
      </c>
      <c r="CG103" s="160" t="s">
        <v>363</v>
      </c>
      <c r="CH103" s="161" t="s">
        <v>364</v>
      </c>
      <c r="CI103" s="161" t="s">
        <v>365</v>
      </c>
      <c r="CJ103" s="162" t="s">
        <v>366</v>
      </c>
    </row>
    <row r="104" spans="2:88" x14ac:dyDescent="0.3">
      <c r="B104" s="27" t="s">
        <v>126</v>
      </c>
      <c r="C104" s="164">
        <v>3</v>
      </c>
      <c r="D104" s="165">
        <v>176627.7</v>
      </c>
      <c r="E104" s="165">
        <v>11635.83</v>
      </c>
      <c r="F104" s="166">
        <v>28628.479244818998</v>
      </c>
      <c r="G104" s="164">
        <v>27</v>
      </c>
      <c r="H104" s="165">
        <v>1287072.8570000001</v>
      </c>
      <c r="I104" s="165">
        <v>13081.914000000001</v>
      </c>
      <c r="J104" s="166">
        <v>170936.74971920709</v>
      </c>
      <c r="K104" s="164">
        <v>5</v>
      </c>
      <c r="L104" s="165">
        <v>155461.32</v>
      </c>
      <c r="M104" s="165">
        <v>97275.51</v>
      </c>
      <c r="N104" s="166">
        <v>47158.290231382998</v>
      </c>
      <c r="O104" s="164">
        <v>87</v>
      </c>
      <c r="P104" s="165">
        <v>38884.480000000018</v>
      </c>
      <c r="Q104" s="165">
        <v>11601.052999999994</v>
      </c>
      <c r="R104" s="166">
        <v>174233.00007612104</v>
      </c>
      <c r="S104" s="164">
        <v>122</v>
      </c>
      <c r="T104" s="165">
        <v>1658046.3569999998</v>
      </c>
      <c r="U104" s="165">
        <v>133594.307</v>
      </c>
      <c r="V104" s="166">
        <v>420956.51927153004</v>
      </c>
      <c r="X104" s="27" t="s">
        <v>126</v>
      </c>
      <c r="Y104" s="173">
        <f>IF(C$5="","",IF(C$5&lt;&gt;0,C104/C$5,""))</f>
        <v>1.7241379310344827E-2</v>
      </c>
      <c r="Z104" s="174">
        <f t="shared" ref="Z104:AR104" si="74">IF(D$5="","",IF(D$5&lt;&gt;0,D104/D$5,""))</f>
        <v>9.0501132971834188E-3</v>
      </c>
      <c r="AA104" s="174">
        <f t="shared" si="74"/>
        <v>1.6822439756522419E-2</v>
      </c>
      <c r="AB104" s="175">
        <f t="shared" si="74"/>
        <v>9.625509704493709E-3</v>
      </c>
      <c r="AC104" s="173">
        <f t="shared" si="74"/>
        <v>5.2396662138560063E-3</v>
      </c>
      <c r="AD104" s="174">
        <f t="shared" si="74"/>
        <v>1.1316022574722929E-2</v>
      </c>
      <c r="AE104" s="174">
        <f t="shared" si="74"/>
        <v>7.891793630903891E-3</v>
      </c>
      <c r="AF104" s="175">
        <f t="shared" si="74"/>
        <v>1.0154523121536982E-2</v>
      </c>
      <c r="AG104" s="173">
        <f t="shared" si="74"/>
        <v>1.4245014245014245E-2</v>
      </c>
      <c r="AH104" s="174">
        <f t="shared" si="74"/>
        <v>4.6652683405286567E-3</v>
      </c>
      <c r="AI104" s="174">
        <f t="shared" si="74"/>
        <v>3.4189749528192259E-2</v>
      </c>
      <c r="AJ104" s="175">
        <f t="shared" si="74"/>
        <v>9.0698744967858125E-3</v>
      </c>
      <c r="AK104" s="173">
        <f t="shared" si="74"/>
        <v>9.7741826761038094E-3</v>
      </c>
      <c r="AL104" s="174">
        <f t="shared" si="74"/>
        <v>5.0047475501534067E-3</v>
      </c>
      <c r="AM104" s="174">
        <f t="shared" si="74"/>
        <v>1.0765949244539519E-2</v>
      </c>
      <c r="AN104" s="175">
        <f t="shared" si="74"/>
        <v>1.5530332765419022E-2</v>
      </c>
      <c r="AO104" s="173">
        <f t="shared" si="74"/>
        <v>8.368200836820083E-3</v>
      </c>
      <c r="AP104" s="174">
        <f t="shared" si="74"/>
        <v>9.5099683630371634E-3</v>
      </c>
      <c r="AQ104" s="174">
        <f t="shared" si="74"/>
        <v>2.1299839778264919E-2</v>
      </c>
      <c r="AR104" s="175">
        <f t="shared" si="74"/>
        <v>1.1620250547092481E-2</v>
      </c>
      <c r="AT104" s="27" t="s">
        <v>126</v>
      </c>
      <c r="AU104" s="164">
        <v>127</v>
      </c>
      <c r="AV104" s="165">
        <v>2112451.4500000002</v>
      </c>
      <c r="AW104" s="165">
        <v>12842.440999999999</v>
      </c>
      <c r="AX104" s="166">
        <v>259353.14964570402</v>
      </c>
      <c r="AY104" s="164">
        <v>4879</v>
      </c>
      <c r="AZ104" s="165">
        <v>41530223.485999942</v>
      </c>
      <c r="BA104" s="165">
        <v>5637.6840000001421</v>
      </c>
      <c r="BB104" s="166">
        <v>4653118.0051469887</v>
      </c>
      <c r="BC104" s="164">
        <v>271</v>
      </c>
      <c r="BD104" s="165">
        <v>3642708.8470000001</v>
      </c>
      <c r="BE104" s="165">
        <v>307570.717</v>
      </c>
      <c r="BF104" s="166">
        <v>483997.95017884544</v>
      </c>
      <c r="BG104" s="164">
        <v>8005</v>
      </c>
      <c r="BH104" s="165">
        <v>4271639.6760000018</v>
      </c>
      <c r="BI104" s="165">
        <v>836985.95400000026</v>
      </c>
      <c r="BJ104" s="166">
        <v>7122827.9302380076</v>
      </c>
      <c r="BK104" s="164">
        <v>13282</v>
      </c>
      <c r="BL104" s="165">
        <v>51557023.458999887</v>
      </c>
      <c r="BM104" s="165">
        <v>1163036.7960000013</v>
      </c>
      <c r="BN104" s="166">
        <v>12519297.035209563</v>
      </c>
      <c r="BP104" s="27" t="s">
        <v>126</v>
      </c>
      <c r="BQ104" s="173">
        <f>IF(C$5="","",IF(C$5&lt;&gt;0,AU104/C$5,""))</f>
        <v>0.72988505747126442</v>
      </c>
      <c r="BR104" s="174">
        <f t="shared" ref="BR104:CJ104" si="75">IF(D$5="","",IF(D$5&lt;&gt;0,AV104/D$5,""))</f>
        <v>0.10823854331624877</v>
      </c>
      <c r="BS104" s="174">
        <f t="shared" si="75"/>
        <v>1.8566891235880338E-2</v>
      </c>
      <c r="BT104" s="175">
        <f t="shared" si="75"/>
        <v>8.7200100202930522E-2</v>
      </c>
      <c r="BU104" s="173">
        <f t="shared" si="75"/>
        <v>0.94682709101494278</v>
      </c>
      <c r="BV104" s="174">
        <f t="shared" si="75"/>
        <v>0.36513624224526997</v>
      </c>
      <c r="BW104" s="174">
        <f t="shared" si="75"/>
        <v>3.4009884703606746E-3</v>
      </c>
      <c r="BX104" s="175">
        <f t="shared" si="75"/>
        <v>0.27641916936013866</v>
      </c>
      <c r="BY104" s="173">
        <f t="shared" si="75"/>
        <v>0.77207977207977208</v>
      </c>
      <c r="BZ104" s="174">
        <f t="shared" si="75"/>
        <v>0.10931474309926577</v>
      </c>
      <c r="CA104" s="174">
        <f t="shared" si="75"/>
        <v>0.10810291075766661</v>
      </c>
      <c r="CB104" s="175">
        <f t="shared" si="75"/>
        <v>9.3086510203934131E-2</v>
      </c>
      <c r="CC104" s="173">
        <f t="shared" si="75"/>
        <v>0.89933715312886198</v>
      </c>
      <c r="CD104" s="174">
        <f t="shared" si="75"/>
        <v>0.54979462766633613</v>
      </c>
      <c r="CE104" s="174">
        <f t="shared" si="75"/>
        <v>0.77673537903468726</v>
      </c>
      <c r="CF104" s="175">
        <f t="shared" si="75"/>
        <v>0.63489630517231599</v>
      </c>
      <c r="CG104" s="173">
        <f t="shared" si="75"/>
        <v>0.9110364222511832</v>
      </c>
      <c r="CH104" s="174">
        <f t="shared" si="75"/>
        <v>0.29571287914687289</v>
      </c>
      <c r="CI104" s="174">
        <f t="shared" si="75"/>
        <v>0.18543078644082198</v>
      </c>
      <c r="CJ104" s="175">
        <f t="shared" si="75"/>
        <v>0.34558763568825923</v>
      </c>
    </row>
    <row r="105" spans="2:88" x14ac:dyDescent="0.3">
      <c r="B105" s="27" t="s">
        <v>127</v>
      </c>
      <c r="C105" s="167">
        <v>3</v>
      </c>
      <c r="D105" s="168">
        <v>289071.71999999997</v>
      </c>
      <c r="E105" s="168">
        <v>0</v>
      </c>
      <c r="F105" s="169">
        <v>28278.379664428001</v>
      </c>
      <c r="G105" s="167">
        <v>47</v>
      </c>
      <c r="H105" s="168">
        <v>2457657.5580000002</v>
      </c>
      <c r="I105" s="168">
        <v>263.85299999999995</v>
      </c>
      <c r="J105" s="169">
        <v>292718.19164868782</v>
      </c>
      <c r="K105" s="167">
        <v>9</v>
      </c>
      <c r="L105" s="168">
        <v>844626.50999999989</v>
      </c>
      <c r="M105" s="168">
        <v>-214.2</v>
      </c>
      <c r="N105" s="169">
        <v>84677.129546286989</v>
      </c>
      <c r="O105" s="167">
        <v>3</v>
      </c>
      <c r="P105" s="168">
        <v>19263.555</v>
      </c>
      <c r="Q105" s="168">
        <v>1211.202</v>
      </c>
      <c r="R105" s="169">
        <v>28796.499986401501</v>
      </c>
      <c r="S105" s="167">
        <v>62</v>
      </c>
      <c r="T105" s="168">
        <v>3610619.3430000003</v>
      </c>
      <c r="U105" s="168">
        <v>1260.855</v>
      </c>
      <c r="V105" s="169">
        <v>434470.2008458043</v>
      </c>
      <c r="X105" s="27" t="s">
        <v>127</v>
      </c>
      <c r="Y105" s="176">
        <f>IF(C$6="","",IF(C$6&lt;&gt;0,C105/C$6,""))</f>
        <v>2.0689655172413793E-2</v>
      </c>
      <c r="Z105" s="177">
        <f t="shared" ref="Z105:AC105" si="76">IF(D$6="","",IF(D$6&lt;&gt;0,D105/D$6,""))</f>
        <v>2.2596679659097802E-2</v>
      </c>
      <c r="AA105" s="177">
        <f t="shared" si="76"/>
        <v>0</v>
      </c>
      <c r="AB105" s="178">
        <f t="shared" si="76"/>
        <v>2.1830684392184319E-2</v>
      </c>
      <c r="AC105" s="176">
        <f t="shared" si="76"/>
        <v>1.8496654860291225E-2</v>
      </c>
      <c r="AD105" s="177">
        <f>IF(H$6="","",IF(H$6&lt;&gt;0,H105/H$6,""))</f>
        <v>1.8916342318404916E-2</v>
      </c>
      <c r="AE105" s="177">
        <f t="shared" ref="AE105:AR105" si="77">IF(I$6="","",IF(I$6&lt;&gt;0,I105/I$6,""))</f>
        <v>6.5610445340490739E-4</v>
      </c>
      <c r="AF105" s="178">
        <f t="shared" si="77"/>
        <v>1.7368891881045446E-2</v>
      </c>
      <c r="AG105" s="176">
        <f t="shared" si="77"/>
        <v>3.8626609442060089E-2</v>
      </c>
      <c r="AH105" s="177">
        <f t="shared" si="77"/>
        <v>8.9299186208464509E-3</v>
      </c>
      <c r="AI105" s="177">
        <f t="shared" si="77"/>
        <v>4.0669717465080427E-2</v>
      </c>
      <c r="AJ105" s="178">
        <f t="shared" si="77"/>
        <v>9.4771381395554067E-3</v>
      </c>
      <c r="AK105" s="176">
        <f t="shared" si="77"/>
        <v>7.9030558482613277E-4</v>
      </c>
      <c r="AL105" s="177">
        <f t="shared" si="77"/>
        <v>3.7503218089030852E-3</v>
      </c>
      <c r="AM105" s="177">
        <f t="shared" si="77"/>
        <v>3.2820824856719197E-3</v>
      </c>
      <c r="AN105" s="178">
        <f t="shared" si="77"/>
        <v>3.3966689900979418E-3</v>
      </c>
      <c r="AO105" s="176">
        <f t="shared" si="77"/>
        <v>9.2330603127326882E-3</v>
      </c>
      <c r="AP105" s="177">
        <f t="shared" si="77"/>
        <v>1.4893111991363587E-2</v>
      </c>
      <c r="AQ105" s="177">
        <f t="shared" si="77"/>
        <v>1.6071813126415358E-3</v>
      </c>
      <c r="AR105" s="178">
        <f t="shared" si="77"/>
        <v>1.221756457580269E-2</v>
      </c>
      <c r="AT105" s="27" t="s">
        <v>127</v>
      </c>
      <c r="AU105" s="167">
        <v>102</v>
      </c>
      <c r="AV105" s="168">
        <v>4044400.605</v>
      </c>
      <c r="AW105" s="168">
        <v>-29.07</v>
      </c>
      <c r="AX105" s="169">
        <v>388261.60711736442</v>
      </c>
      <c r="AY105" s="167">
        <v>2091</v>
      </c>
      <c r="AZ105" s="168">
        <v>33754739.316999994</v>
      </c>
      <c r="BA105" s="168">
        <v>76999.983439999996</v>
      </c>
      <c r="BB105" s="169">
        <v>3683961.1610958907</v>
      </c>
      <c r="BC105" s="167">
        <v>94</v>
      </c>
      <c r="BD105" s="168">
        <v>5435197.8120000008</v>
      </c>
      <c r="BE105" s="168">
        <v>-703.62</v>
      </c>
      <c r="BF105" s="169">
        <v>478591.71782219486</v>
      </c>
      <c r="BG105" s="167">
        <v>3720</v>
      </c>
      <c r="BH105" s="168">
        <v>3494040.4079999994</v>
      </c>
      <c r="BI105" s="168">
        <v>290715.91683271999</v>
      </c>
      <c r="BJ105" s="169">
        <v>5230071.9284306848</v>
      </c>
      <c r="BK105" s="167">
        <v>6007</v>
      </c>
      <c r="BL105" s="168">
        <v>46728378.142000094</v>
      </c>
      <c r="BM105" s="168">
        <v>366983.21027271979</v>
      </c>
      <c r="BN105" s="169">
        <v>9780886.4144661129</v>
      </c>
      <c r="BP105" s="27" t="s">
        <v>127</v>
      </c>
      <c r="BQ105" s="176">
        <f>IF(C$6="","",IF(C$6&lt;&gt;0,AU105/C$6,""))</f>
        <v>0.70344827586206893</v>
      </c>
      <c r="BR105" s="177">
        <f t="shared" ref="BR105:CJ105" si="78">IF(D$6="","",IF(D$6&lt;&gt;0,AV105/D$6,""))</f>
        <v>0.31615000209721777</v>
      </c>
      <c r="BS105" s="177">
        <f t="shared" si="78"/>
        <v>-1.5633621482435166E-3</v>
      </c>
      <c r="BT105" s="178">
        <f t="shared" si="78"/>
        <v>0.29973487544774768</v>
      </c>
      <c r="BU105" s="176">
        <f t="shared" si="78"/>
        <v>0.82290436835891378</v>
      </c>
      <c r="BV105" s="177">
        <f t="shared" si="78"/>
        <v>0.25980682366037472</v>
      </c>
      <c r="BW105" s="177">
        <f t="shared" si="78"/>
        <v>0.19147037193849653</v>
      </c>
      <c r="BX105" s="178">
        <f t="shared" si="78"/>
        <v>0.21859359932723196</v>
      </c>
      <c r="BY105" s="176">
        <f t="shared" si="78"/>
        <v>0.40343347639484978</v>
      </c>
      <c r="BZ105" s="177">
        <f t="shared" si="78"/>
        <v>5.7464303540937518E-2</v>
      </c>
      <c r="CA105" s="177">
        <f t="shared" si="78"/>
        <v>0.13359489543781464</v>
      </c>
      <c r="CB105" s="178">
        <f t="shared" si="78"/>
        <v>5.3564402177434779E-2</v>
      </c>
      <c r="CC105" s="176">
        <f t="shared" si="78"/>
        <v>0.97997892518440466</v>
      </c>
      <c r="CD105" s="177">
        <f t="shared" si="78"/>
        <v>0.68023664081271762</v>
      </c>
      <c r="CE105" s="177">
        <f t="shared" si="78"/>
        <v>0.78777414414996394</v>
      </c>
      <c r="CF105" s="178">
        <f t="shared" si="78"/>
        <v>0.61690910852608083</v>
      </c>
      <c r="CG105" s="176">
        <f t="shared" si="78"/>
        <v>0.89456440804169768</v>
      </c>
      <c r="CH105" s="177">
        <f t="shared" si="78"/>
        <v>0.19274559368680411</v>
      </c>
      <c r="CI105" s="177">
        <f t="shared" si="78"/>
        <v>0.46778460457666782</v>
      </c>
      <c r="CJ105" s="178">
        <f t="shared" si="78"/>
        <v>0.2750444360618915</v>
      </c>
    </row>
    <row r="106" spans="2:88" x14ac:dyDescent="0.3">
      <c r="B106" s="27" t="s">
        <v>128</v>
      </c>
      <c r="C106" s="167">
        <v>1</v>
      </c>
      <c r="D106" s="168">
        <v>0</v>
      </c>
      <c r="E106" s="168">
        <v>8909.9997639699995</v>
      </c>
      <c r="F106" s="169">
        <v>9900</v>
      </c>
      <c r="G106" s="167">
        <v>3</v>
      </c>
      <c r="H106" s="168">
        <v>0</v>
      </c>
      <c r="I106" s="168">
        <v>25438.499326100002</v>
      </c>
      <c r="J106" s="169">
        <v>28265</v>
      </c>
      <c r="K106" s="167">
        <v>1</v>
      </c>
      <c r="L106" s="168">
        <v>0</v>
      </c>
      <c r="M106" s="168">
        <v>8258.3997812300004</v>
      </c>
      <c r="N106" s="169">
        <v>9176</v>
      </c>
      <c r="O106" s="167">
        <v>43</v>
      </c>
      <c r="P106" s="168">
        <v>121497.89267988001</v>
      </c>
      <c r="Q106" s="168">
        <v>3835.67093019</v>
      </c>
      <c r="R106" s="169">
        <v>169340.68950000001</v>
      </c>
      <c r="S106" s="167">
        <v>48</v>
      </c>
      <c r="T106" s="168">
        <v>121497.89267988001</v>
      </c>
      <c r="U106" s="168">
        <v>46442.569801490004</v>
      </c>
      <c r="V106" s="169">
        <v>216681.68950000004</v>
      </c>
      <c r="X106" s="27" t="s">
        <v>128</v>
      </c>
      <c r="Y106" s="176">
        <f>IF(C$7="","",IF(C$7&lt;&gt;0,C106/C$7,""))</f>
        <v>0.1111111111111111</v>
      </c>
      <c r="Z106" s="177" t="str">
        <f t="shared" ref="Z106:AR106" si="79">IF(D$7="","",IF(D$7&lt;&gt;0,D106/D$7,""))</f>
        <v/>
      </c>
      <c r="AA106" s="177">
        <f t="shared" si="79"/>
        <v>6.0745848573562416E-3</v>
      </c>
      <c r="AB106" s="178">
        <f t="shared" si="79"/>
        <v>9.685817517241244E-3</v>
      </c>
      <c r="AC106" s="176">
        <f t="shared" si="79"/>
        <v>1.6666666666666666E-2</v>
      </c>
      <c r="AD106" s="177" t="str">
        <f t="shared" si="79"/>
        <v/>
      </c>
      <c r="AE106" s="177">
        <f t="shared" si="79"/>
        <v>2.2682228745453271E-2</v>
      </c>
      <c r="AF106" s="178">
        <f t="shared" si="79"/>
        <v>2.46698671569173E-2</v>
      </c>
      <c r="AG106" s="176">
        <f t="shared" si="79"/>
        <v>2.3255813953488372E-2</v>
      </c>
      <c r="AH106" s="177" t="str">
        <f t="shared" si="79"/>
        <v/>
      </c>
      <c r="AI106" s="177">
        <f t="shared" si="79"/>
        <v>3.3302665556110187E-3</v>
      </c>
      <c r="AJ106" s="178">
        <f t="shared" si="79"/>
        <v>3.7587824483402881E-3</v>
      </c>
      <c r="AK106" s="176">
        <f t="shared" si="79"/>
        <v>5.8567147916099155E-3</v>
      </c>
      <c r="AL106" s="177">
        <f t="shared" si="79"/>
        <v>2.1293917597647576E-2</v>
      </c>
      <c r="AM106" s="177">
        <f t="shared" si="79"/>
        <v>3.6715722446429388E-3</v>
      </c>
      <c r="AN106" s="178">
        <f t="shared" si="79"/>
        <v>1.7060752168463107E-2</v>
      </c>
      <c r="AO106" s="176">
        <f t="shared" si="79"/>
        <v>6.337470293108001E-3</v>
      </c>
      <c r="AP106" s="177">
        <f t="shared" si="79"/>
        <v>2.1293917597647576E-2</v>
      </c>
      <c r="AQ106" s="177">
        <f t="shared" si="79"/>
        <v>7.5976191077788855E-3</v>
      </c>
      <c r="AR106" s="178">
        <f t="shared" si="79"/>
        <v>1.490778141086809E-2</v>
      </c>
      <c r="AT106" s="27" t="s">
        <v>128</v>
      </c>
      <c r="AU106" s="167">
        <v>5</v>
      </c>
      <c r="AV106" s="168">
        <v>0</v>
      </c>
      <c r="AW106" s="168">
        <v>19901.699472799999</v>
      </c>
      <c r="AX106" s="169">
        <v>22113</v>
      </c>
      <c r="AY106" s="167">
        <v>105</v>
      </c>
      <c r="AZ106" s="168">
        <v>0</v>
      </c>
      <c r="BA106" s="168">
        <v>166342.26765600999</v>
      </c>
      <c r="BB106" s="169">
        <v>159284.09039999999</v>
      </c>
      <c r="BC106" s="167">
        <v>12</v>
      </c>
      <c r="BD106" s="168">
        <v>0</v>
      </c>
      <c r="BE106" s="168">
        <v>82682.997809649998</v>
      </c>
      <c r="BF106" s="169">
        <v>60914.63</v>
      </c>
      <c r="BG106" s="167">
        <v>5180</v>
      </c>
      <c r="BH106" s="168">
        <v>1240261.6323535892</v>
      </c>
      <c r="BI106" s="168">
        <v>541590.55087124009</v>
      </c>
      <c r="BJ106" s="169">
        <v>4295737.4057000019</v>
      </c>
      <c r="BK106" s="167">
        <v>5302</v>
      </c>
      <c r="BL106" s="168">
        <v>1240261.6323535894</v>
      </c>
      <c r="BM106" s="168">
        <v>810517.51580969943</v>
      </c>
      <c r="BN106" s="169">
        <v>4538049.1261000019</v>
      </c>
      <c r="BP106" s="27" t="s">
        <v>128</v>
      </c>
      <c r="BQ106" s="176">
        <f>IF(C$7="","",IF(C$7&lt;&gt;0,AU106/C$7,""))</f>
        <v>0.55555555555555558</v>
      </c>
      <c r="BR106" s="177" t="str">
        <f t="shared" ref="BR106:CJ106" si="80">IF(D$7="","",IF(D$7&lt;&gt;0,AV106/D$7,""))</f>
        <v/>
      </c>
      <c r="BS106" s="177">
        <f t="shared" si="80"/>
        <v>1.3568413631389255E-2</v>
      </c>
      <c r="BT106" s="178">
        <f t="shared" si="80"/>
        <v>2.1634594218056125E-2</v>
      </c>
      <c r="BU106" s="176">
        <f t="shared" si="80"/>
        <v>0.58333333333333337</v>
      </c>
      <c r="BV106" s="177" t="str">
        <f t="shared" si="80"/>
        <v/>
      </c>
      <c r="BW106" s="177">
        <f t="shared" si="80"/>
        <v>0.14831902293622742</v>
      </c>
      <c r="BX106" s="178">
        <f t="shared" si="80"/>
        <v>0.13902414117737152</v>
      </c>
      <c r="BY106" s="176">
        <f t="shared" si="80"/>
        <v>0.27906976744186046</v>
      </c>
      <c r="BZ106" s="177" t="str">
        <f t="shared" si="80"/>
        <v/>
      </c>
      <c r="CA106" s="177">
        <f t="shared" si="80"/>
        <v>3.3342588106351656E-2</v>
      </c>
      <c r="CB106" s="178">
        <f t="shared" si="80"/>
        <v>2.495257651385601E-2</v>
      </c>
      <c r="CC106" s="176">
        <f t="shared" si="80"/>
        <v>0.70552982838463629</v>
      </c>
      <c r="CD106" s="177">
        <f t="shared" si="80"/>
        <v>0.21737026393079728</v>
      </c>
      <c r="CE106" s="177">
        <f t="shared" si="80"/>
        <v>0.51842008105768989</v>
      </c>
      <c r="CF106" s="178">
        <f t="shared" si="80"/>
        <v>0.4327873677368273</v>
      </c>
      <c r="CG106" s="176">
        <f t="shared" si="80"/>
        <v>0.70002640612622125</v>
      </c>
      <c r="CH106" s="177">
        <f t="shared" si="80"/>
        <v>0.21737026393079734</v>
      </c>
      <c r="CI106" s="177">
        <f t="shared" si="80"/>
        <v>0.13259394111106404</v>
      </c>
      <c r="CJ106" s="178">
        <f t="shared" si="80"/>
        <v>0.31221947991909016</v>
      </c>
    </row>
    <row r="107" spans="2:88" x14ac:dyDescent="0.3">
      <c r="B107" s="27" t="s">
        <v>129</v>
      </c>
      <c r="C107" s="167"/>
      <c r="D107" s="168"/>
      <c r="E107" s="168"/>
      <c r="F107" s="169"/>
      <c r="G107" s="167">
        <v>1</v>
      </c>
      <c r="H107" s="168">
        <v>13324.499647000001</v>
      </c>
      <c r="I107" s="168">
        <v>0</v>
      </c>
      <c r="J107" s="169">
        <v>9994</v>
      </c>
      <c r="K107" s="167"/>
      <c r="L107" s="168"/>
      <c r="M107" s="168"/>
      <c r="N107" s="169"/>
      <c r="O107" s="167"/>
      <c r="P107" s="168"/>
      <c r="Q107" s="168"/>
      <c r="R107" s="169"/>
      <c r="S107" s="167">
        <v>1</v>
      </c>
      <c r="T107" s="168">
        <v>13324.499647000001</v>
      </c>
      <c r="U107" s="168">
        <v>0</v>
      </c>
      <c r="V107" s="169">
        <v>9994</v>
      </c>
      <c r="X107" s="27" t="s">
        <v>129</v>
      </c>
      <c r="Y107" s="176" t="str">
        <f>IF(C$8="","",IF(C$8&lt;&gt;0,C107/C$8,""))</f>
        <v/>
      </c>
      <c r="Z107" s="177" t="str">
        <f t="shared" ref="Z107:AR107" si="81">IF(D$8="","",IF(D$8&lt;&gt;0,D107/D$8,""))</f>
        <v/>
      </c>
      <c r="AA107" s="177" t="str">
        <f t="shared" si="81"/>
        <v/>
      </c>
      <c r="AB107" s="178" t="str">
        <f t="shared" si="81"/>
        <v/>
      </c>
      <c r="AC107" s="176">
        <f t="shared" si="81"/>
        <v>7.4074074074074077E-3</v>
      </c>
      <c r="AD107" s="177">
        <f t="shared" si="81"/>
        <v>5.8928884927453393E-4</v>
      </c>
      <c r="AE107" s="177">
        <f t="shared" si="81"/>
        <v>0</v>
      </c>
      <c r="AF107" s="178">
        <f t="shared" si="81"/>
        <v>2.5707224253085368E-3</v>
      </c>
      <c r="AG107" s="176">
        <f t="shared" si="81"/>
        <v>0</v>
      </c>
      <c r="AH107" s="177">
        <f t="shared" si="81"/>
        <v>0</v>
      </c>
      <c r="AI107" s="177" t="str">
        <f t="shared" si="81"/>
        <v/>
      </c>
      <c r="AJ107" s="178">
        <f t="shared" si="81"/>
        <v>0</v>
      </c>
      <c r="AK107" s="176">
        <f t="shared" si="81"/>
        <v>0</v>
      </c>
      <c r="AL107" s="177">
        <f t="shared" si="81"/>
        <v>0</v>
      </c>
      <c r="AM107" s="177">
        <f t="shared" si="81"/>
        <v>0</v>
      </c>
      <c r="AN107" s="178">
        <f t="shared" si="81"/>
        <v>0</v>
      </c>
      <c r="AO107" s="176">
        <f t="shared" si="81"/>
        <v>6.9979006298110562E-4</v>
      </c>
      <c r="AP107" s="177">
        <f t="shared" si="81"/>
        <v>5.2629025801259046E-4</v>
      </c>
      <c r="AQ107" s="177">
        <f t="shared" si="81"/>
        <v>0</v>
      </c>
      <c r="AR107" s="178">
        <f t="shared" si="81"/>
        <v>1.4044180311426663E-3</v>
      </c>
      <c r="AT107" s="27" t="s">
        <v>129</v>
      </c>
      <c r="AU107" s="167"/>
      <c r="AV107" s="168"/>
      <c r="AW107" s="168"/>
      <c r="AX107" s="169"/>
      <c r="AY107" s="167">
        <v>83</v>
      </c>
      <c r="AZ107" s="168">
        <v>1825804.3895229402</v>
      </c>
      <c r="BA107" s="168">
        <v>25320.131241310002</v>
      </c>
      <c r="BB107" s="169">
        <v>236099.30000000002</v>
      </c>
      <c r="BC107" s="167"/>
      <c r="BD107" s="168"/>
      <c r="BE107" s="168"/>
      <c r="BF107" s="169"/>
      <c r="BG107" s="167">
        <v>521</v>
      </c>
      <c r="BH107" s="168">
        <v>198367.77785727993</v>
      </c>
      <c r="BI107" s="168">
        <v>53430.648566019961</v>
      </c>
      <c r="BJ107" s="169">
        <v>343979</v>
      </c>
      <c r="BK107" s="167">
        <v>604</v>
      </c>
      <c r="BL107" s="168">
        <v>2024172.1673802205</v>
      </c>
      <c r="BM107" s="168">
        <v>78750.779807329993</v>
      </c>
      <c r="BN107" s="169">
        <v>580078.30000000005</v>
      </c>
      <c r="BP107" s="27" t="s">
        <v>129</v>
      </c>
      <c r="BQ107" s="176" t="str">
        <f>IF(C$8="","",IF(C$8&lt;&gt;0,AU107/C$8,""))</f>
        <v/>
      </c>
      <c r="BR107" s="177" t="str">
        <f t="shared" ref="BR107:CJ107" si="82">IF(D$8="","",IF(D$8&lt;&gt;0,AV107/D$8,""))</f>
        <v/>
      </c>
      <c r="BS107" s="177" t="str">
        <f t="shared" si="82"/>
        <v/>
      </c>
      <c r="BT107" s="178" t="str">
        <f t="shared" si="82"/>
        <v/>
      </c>
      <c r="BU107" s="176">
        <f t="shared" si="82"/>
        <v>0.61481481481481481</v>
      </c>
      <c r="BV107" s="177">
        <f t="shared" si="82"/>
        <v>8.0747960239138147E-2</v>
      </c>
      <c r="BW107" s="177">
        <f t="shared" si="82"/>
        <v>3.0094488547364656E-2</v>
      </c>
      <c r="BX107" s="178">
        <f t="shared" si="82"/>
        <v>6.0731015120036806E-2</v>
      </c>
      <c r="BY107" s="176">
        <f t="shared" si="82"/>
        <v>0</v>
      </c>
      <c r="BZ107" s="177">
        <f t="shared" si="82"/>
        <v>0</v>
      </c>
      <c r="CA107" s="177" t="str">
        <f t="shared" si="82"/>
        <v/>
      </c>
      <c r="CB107" s="178">
        <f t="shared" si="82"/>
        <v>0</v>
      </c>
      <c r="CC107" s="176">
        <f t="shared" si="82"/>
        <v>0.40293890177880898</v>
      </c>
      <c r="CD107" s="177">
        <f t="shared" si="82"/>
        <v>9.1505841236634577E-2</v>
      </c>
      <c r="CE107" s="177">
        <f t="shared" si="82"/>
        <v>0.53319206163763666</v>
      </c>
      <c r="CF107" s="178">
        <f t="shared" si="82"/>
        <v>0.10995206883931154</v>
      </c>
      <c r="CG107" s="176">
        <f t="shared" si="82"/>
        <v>0.42267319804058784</v>
      </c>
      <c r="CH107" s="177">
        <f t="shared" si="82"/>
        <v>7.9950626324065577E-2</v>
      </c>
      <c r="CI107" s="177">
        <f t="shared" si="82"/>
        <v>8.3638315294537594E-2</v>
      </c>
      <c r="CJ107" s="178">
        <f t="shared" si="82"/>
        <v>8.1516152090712932E-2</v>
      </c>
    </row>
    <row r="108" spans="2:88" x14ac:dyDescent="0.3">
      <c r="B108" s="26" t="s">
        <v>5</v>
      </c>
      <c r="C108" s="170">
        <v>7</v>
      </c>
      <c r="D108" s="171">
        <v>465699.42</v>
      </c>
      <c r="E108" s="171">
        <v>20545.829763969999</v>
      </c>
      <c r="F108" s="172">
        <v>66806.858909247007</v>
      </c>
      <c r="G108" s="170">
        <v>78</v>
      </c>
      <c r="H108" s="171">
        <v>3758054.9146470022</v>
      </c>
      <c r="I108" s="171">
        <v>38784.266326099998</v>
      </c>
      <c r="J108" s="172">
        <v>501913.94136789511</v>
      </c>
      <c r="K108" s="170">
        <v>15</v>
      </c>
      <c r="L108" s="171">
        <v>1000087.8299999998</v>
      </c>
      <c r="M108" s="171">
        <v>105319.70978122999</v>
      </c>
      <c r="N108" s="172">
        <v>141011.41977767</v>
      </c>
      <c r="O108" s="170">
        <v>133</v>
      </c>
      <c r="P108" s="171">
        <v>179645.92767988</v>
      </c>
      <c r="Q108" s="171">
        <v>16647.925930189995</v>
      </c>
      <c r="R108" s="172">
        <v>372370.18956252252</v>
      </c>
      <c r="S108" s="170">
        <v>233</v>
      </c>
      <c r="T108" s="171">
        <v>5403488.0923268786</v>
      </c>
      <c r="U108" s="171">
        <v>181297.73180148998</v>
      </c>
      <c r="V108" s="172">
        <v>1082102.4096173344</v>
      </c>
      <c r="X108" s="26" t="s">
        <v>5</v>
      </c>
      <c r="Y108" s="179">
        <f>IF(C$9="","",IF(C$9&lt;&gt;0,C108/C$9,""))</f>
        <v>2.1341463414634148E-2</v>
      </c>
      <c r="Z108" s="180">
        <f t="shared" ref="Z108:AR108" si="83">IF(D$9="","",IF(D$9&lt;&gt;0,D108/D$9,""))</f>
        <v>1.4413792106508642E-2</v>
      </c>
      <c r="AA108" s="180">
        <f t="shared" si="83"/>
        <v>9.4374788376115001E-3</v>
      </c>
      <c r="AB108" s="181">
        <f t="shared" si="83"/>
        <v>1.2624855224689755E-2</v>
      </c>
      <c r="AC108" s="179">
        <f t="shared" si="83"/>
        <v>9.7390435759770258E-3</v>
      </c>
      <c r="AD108" s="180">
        <f t="shared" si="83"/>
        <v>1.4113563195027915E-2</v>
      </c>
      <c r="AE108" s="180">
        <f t="shared" si="83"/>
        <v>9.6413938387313394E-3</v>
      </c>
      <c r="AF108" s="181">
        <f t="shared" si="83"/>
        <v>1.2962678474370938E-2</v>
      </c>
      <c r="AG108" s="179">
        <f t="shared" si="83"/>
        <v>2.3885350318471339E-2</v>
      </c>
      <c r="AH108" s="180">
        <f t="shared" si="83"/>
        <v>7.7860667570213999E-3</v>
      </c>
      <c r="AI108" s="180">
        <f t="shared" si="83"/>
        <v>1.9798052383100406E-2</v>
      </c>
      <c r="AJ108" s="181">
        <f t="shared" si="83"/>
        <v>8.4561582051322012E-3</v>
      </c>
      <c r="AK108" s="179">
        <f t="shared" si="83"/>
        <v>6.2347646727920498E-3</v>
      </c>
      <c r="AL108" s="180">
        <f t="shared" si="83"/>
        <v>8.6453036650032435E-3</v>
      </c>
      <c r="AM108" s="180">
        <f t="shared" si="83"/>
        <v>6.4240328177857225E-3</v>
      </c>
      <c r="AN108" s="181">
        <f t="shared" si="83"/>
        <v>1.1369756005664901E-2</v>
      </c>
      <c r="AO108" s="179">
        <f t="shared" si="83"/>
        <v>7.6905304155526948E-3</v>
      </c>
      <c r="AP108" s="180">
        <f t="shared" si="83"/>
        <v>1.2066547462553321E-2</v>
      </c>
      <c r="AQ108" s="180">
        <f t="shared" si="83"/>
        <v>1.284802976669994E-2</v>
      </c>
      <c r="AR108" s="181">
        <f t="shared" si="83"/>
        <v>1.1580948967235487E-2</v>
      </c>
      <c r="AT108" s="26" t="s">
        <v>5</v>
      </c>
      <c r="AU108" s="170">
        <v>234</v>
      </c>
      <c r="AV108" s="171">
        <v>6156852.0549999997</v>
      </c>
      <c r="AW108" s="171">
        <v>32715.070472799998</v>
      </c>
      <c r="AX108" s="172">
        <v>669727.75676306838</v>
      </c>
      <c r="AY108" s="170">
        <v>7158</v>
      </c>
      <c r="AZ108" s="171">
        <v>77110767.192522869</v>
      </c>
      <c r="BA108" s="171">
        <v>274300.06633732008</v>
      </c>
      <c r="BB108" s="172">
        <v>8732462.5566429254</v>
      </c>
      <c r="BC108" s="170">
        <v>377</v>
      </c>
      <c r="BD108" s="171">
        <v>9077906.6590000037</v>
      </c>
      <c r="BE108" s="171">
        <v>389550.09480964998</v>
      </c>
      <c r="BF108" s="172">
        <v>1023504.2980010405</v>
      </c>
      <c r="BG108" s="170">
        <v>17426</v>
      </c>
      <c r="BH108" s="171">
        <v>9204309.4942108914</v>
      </c>
      <c r="BI108" s="171">
        <v>1722723.0702699816</v>
      </c>
      <c r="BJ108" s="172">
        <v>16992616.264368705</v>
      </c>
      <c r="BK108" s="170">
        <v>25195</v>
      </c>
      <c r="BL108" s="171">
        <v>101549835.40073337</v>
      </c>
      <c r="BM108" s="171">
        <v>2419288.3018897539</v>
      </c>
      <c r="BN108" s="172">
        <v>27418310.875775602</v>
      </c>
      <c r="BP108" s="26" t="s">
        <v>5</v>
      </c>
      <c r="BQ108" s="179">
        <f>IF(C$9="","",IF(C$9&lt;&gt;0,AU108/C$9,""))</f>
        <v>0.71341463414634143</v>
      </c>
      <c r="BR108" s="180">
        <f t="shared" ref="BR108:CJ108" si="84">IF(D$9="","",IF(D$9&lt;&gt;0,AV108/D$9,""))</f>
        <v>0.19055979402186179</v>
      </c>
      <c r="BS108" s="180">
        <f t="shared" si="84"/>
        <v>1.5027272629283217E-2</v>
      </c>
      <c r="BT108" s="181">
        <f t="shared" si="84"/>
        <v>0.12656209417921988</v>
      </c>
      <c r="BU108" s="179">
        <f t="shared" si="84"/>
        <v>0.89374453739543014</v>
      </c>
      <c r="BV108" s="180">
        <f t="shared" si="84"/>
        <v>0.28959334296768324</v>
      </c>
      <c r="BW108" s="180">
        <f t="shared" si="84"/>
        <v>6.818834594709143E-2</v>
      </c>
      <c r="BX108" s="181">
        <f t="shared" si="84"/>
        <v>0.22552891059918673</v>
      </c>
      <c r="BY108" s="179">
        <f t="shared" si="84"/>
        <v>0.60031847133757965</v>
      </c>
      <c r="BZ108" s="180">
        <f t="shared" si="84"/>
        <v>7.0674979877500502E-2</v>
      </c>
      <c r="CA108" s="180">
        <f t="shared" si="84"/>
        <v>7.3227824107218217E-2</v>
      </c>
      <c r="CB108" s="181">
        <f t="shared" si="84"/>
        <v>6.13773996544082E-2</v>
      </c>
      <c r="CC108" s="179">
        <f t="shared" si="84"/>
        <v>0.81689480592537034</v>
      </c>
      <c r="CD108" s="180">
        <f t="shared" si="84"/>
        <v>0.44294937064157958</v>
      </c>
      <c r="CE108" s="180">
        <f t="shared" si="84"/>
        <v>0.66475725479423975</v>
      </c>
      <c r="CF108" s="181">
        <f t="shared" si="84"/>
        <v>0.51884362991233957</v>
      </c>
      <c r="CG108" s="179">
        <f t="shared" si="84"/>
        <v>0.83160048849721091</v>
      </c>
      <c r="CH108" s="180">
        <f t="shared" si="84"/>
        <v>0.22677127954024182</v>
      </c>
      <c r="CI108" s="180">
        <f t="shared" si="84"/>
        <v>0.17144774955564587</v>
      </c>
      <c r="CJ108" s="181">
        <f t="shared" si="84"/>
        <v>0.29343808515540004</v>
      </c>
    </row>
    <row r="110" spans="2:88" x14ac:dyDescent="0.3">
      <c r="B110" s="141" t="s">
        <v>381</v>
      </c>
      <c r="C110" s="141"/>
      <c r="D110" s="141"/>
      <c r="E110" s="29"/>
      <c r="F110" s="29"/>
      <c r="G110" s="158"/>
      <c r="H110" s="29"/>
      <c r="I110" s="29"/>
      <c r="J110" s="29"/>
      <c r="K110" s="158"/>
      <c r="L110" s="29"/>
      <c r="M110" s="29"/>
      <c r="N110" s="29"/>
      <c r="O110" s="158"/>
      <c r="P110" s="29"/>
      <c r="Q110" s="29"/>
      <c r="R110" s="29"/>
      <c r="S110" s="158"/>
      <c r="T110" s="29"/>
      <c r="U110" s="29"/>
      <c r="V110" s="29"/>
      <c r="X110" s="141" t="s">
        <v>381</v>
      </c>
      <c r="Y110" s="141"/>
      <c r="Z110" s="141"/>
      <c r="AA110" s="29"/>
      <c r="AB110" s="29"/>
      <c r="AC110" s="158"/>
      <c r="AD110" s="29"/>
      <c r="AE110" s="29"/>
      <c r="AF110" s="29"/>
      <c r="AG110" s="158"/>
      <c r="AH110" s="29"/>
      <c r="AI110" s="29"/>
      <c r="AJ110" s="29"/>
      <c r="AK110" s="158"/>
      <c r="AL110" s="29"/>
      <c r="AM110" s="29"/>
      <c r="AN110" s="29"/>
      <c r="AO110" s="158"/>
      <c r="AP110" s="29"/>
      <c r="AQ110" s="29"/>
      <c r="AR110" s="29"/>
      <c r="AT110" s="141" t="s">
        <v>382</v>
      </c>
      <c r="AU110" s="141"/>
      <c r="AV110" s="141"/>
      <c r="AW110" s="29"/>
      <c r="AX110" s="29"/>
      <c r="AY110" s="158"/>
      <c r="AZ110" s="29"/>
      <c r="BA110" s="29"/>
      <c r="BB110" s="29"/>
      <c r="BC110" s="158"/>
      <c r="BD110" s="29"/>
      <c r="BE110" s="29"/>
      <c r="BF110" s="29"/>
      <c r="BG110" s="158"/>
      <c r="BH110" s="29"/>
      <c r="BI110" s="29"/>
      <c r="BJ110" s="29"/>
      <c r="BK110" s="158"/>
      <c r="BL110" s="29"/>
      <c r="BM110" s="29"/>
      <c r="BN110" s="29"/>
      <c r="BP110" s="141" t="s">
        <v>382</v>
      </c>
      <c r="BQ110" s="141"/>
      <c r="BR110" s="141"/>
      <c r="BS110" s="29"/>
      <c r="BT110" s="29"/>
      <c r="BU110" s="158"/>
      <c r="BV110" s="29"/>
      <c r="BW110" s="29"/>
      <c r="BX110" s="29"/>
      <c r="BY110" s="158"/>
      <c r="BZ110" s="29"/>
      <c r="CA110" s="29"/>
      <c r="CB110" s="29"/>
      <c r="CC110" s="158"/>
      <c r="CD110" s="29"/>
      <c r="CE110" s="29"/>
      <c r="CF110" s="29"/>
      <c r="CG110" s="158"/>
      <c r="CH110" s="29"/>
      <c r="CI110" s="29"/>
      <c r="CJ110" s="29"/>
    </row>
    <row r="111" spans="2:88" ht="15" thickBot="1" x14ac:dyDescent="0.35">
      <c r="B111" s="29"/>
      <c r="C111" s="159" t="s">
        <v>322</v>
      </c>
      <c r="D111" s="159"/>
      <c r="E111" s="159"/>
      <c r="F111" s="159"/>
      <c r="G111" s="159" t="s">
        <v>2</v>
      </c>
      <c r="H111" s="159"/>
      <c r="I111" s="159"/>
      <c r="J111" s="159"/>
      <c r="K111" s="159" t="s">
        <v>3</v>
      </c>
      <c r="L111" s="159"/>
      <c r="M111" s="159"/>
      <c r="N111" s="159"/>
      <c r="O111" s="159" t="s">
        <v>4</v>
      </c>
      <c r="P111" s="159"/>
      <c r="Q111" s="159"/>
      <c r="R111" s="159"/>
      <c r="S111" s="159" t="s">
        <v>13</v>
      </c>
      <c r="T111" s="159"/>
      <c r="U111" s="159"/>
      <c r="V111" s="159"/>
      <c r="X111" s="29"/>
      <c r="Y111" s="159" t="s">
        <v>322</v>
      </c>
      <c r="Z111" s="159"/>
      <c r="AA111" s="159"/>
      <c r="AB111" s="159"/>
      <c r="AC111" s="159" t="s">
        <v>2</v>
      </c>
      <c r="AD111" s="159"/>
      <c r="AE111" s="159"/>
      <c r="AF111" s="159"/>
      <c r="AG111" s="159" t="s">
        <v>3</v>
      </c>
      <c r="AH111" s="159"/>
      <c r="AI111" s="159"/>
      <c r="AJ111" s="159"/>
      <c r="AK111" s="159" t="s">
        <v>4</v>
      </c>
      <c r="AL111" s="159"/>
      <c r="AM111" s="159"/>
      <c r="AN111" s="159"/>
      <c r="AO111" s="159" t="s">
        <v>13</v>
      </c>
      <c r="AP111" s="159"/>
      <c r="AQ111" s="159"/>
      <c r="AR111" s="159"/>
      <c r="AT111" s="29"/>
      <c r="AU111" s="159" t="s">
        <v>322</v>
      </c>
      <c r="AV111" s="159"/>
      <c r="AW111" s="159"/>
      <c r="AX111" s="159"/>
      <c r="AY111" s="159" t="s">
        <v>2</v>
      </c>
      <c r="AZ111" s="159"/>
      <c r="BA111" s="159"/>
      <c r="BB111" s="159"/>
      <c r="BC111" s="159" t="s">
        <v>3</v>
      </c>
      <c r="BD111" s="159"/>
      <c r="BE111" s="159"/>
      <c r="BF111" s="159"/>
      <c r="BG111" s="159" t="s">
        <v>4</v>
      </c>
      <c r="BH111" s="159"/>
      <c r="BI111" s="159"/>
      <c r="BJ111" s="159"/>
      <c r="BK111" s="159" t="s">
        <v>13</v>
      </c>
      <c r="BL111" s="159"/>
      <c r="BM111" s="159"/>
      <c r="BN111" s="159"/>
      <c r="BP111" s="29"/>
      <c r="BQ111" s="159" t="s">
        <v>322</v>
      </c>
      <c r="BR111" s="159"/>
      <c r="BS111" s="159"/>
      <c r="BT111" s="159"/>
      <c r="BU111" s="159" t="s">
        <v>2</v>
      </c>
      <c r="BV111" s="159"/>
      <c r="BW111" s="159"/>
      <c r="BX111" s="159"/>
      <c r="BY111" s="159" t="s">
        <v>3</v>
      </c>
      <c r="BZ111" s="159"/>
      <c r="CA111" s="159"/>
      <c r="CB111" s="159"/>
      <c r="CC111" s="159" t="s">
        <v>4</v>
      </c>
      <c r="CD111" s="159"/>
      <c r="CE111" s="159"/>
      <c r="CF111" s="159"/>
      <c r="CG111" s="159" t="s">
        <v>13</v>
      </c>
      <c r="CH111" s="159"/>
      <c r="CI111" s="159"/>
      <c r="CJ111" s="159"/>
    </row>
    <row r="112" spans="2:88" s="163" customFormat="1" ht="28.8" customHeight="1" x14ac:dyDescent="0.3">
      <c r="B112" s="34" t="s">
        <v>125</v>
      </c>
      <c r="C112" s="160" t="s">
        <v>358</v>
      </c>
      <c r="D112" s="161" t="s">
        <v>359</v>
      </c>
      <c r="E112" s="161" t="s">
        <v>360</v>
      </c>
      <c r="F112" s="162" t="s">
        <v>361</v>
      </c>
      <c r="G112" s="160" t="s">
        <v>358</v>
      </c>
      <c r="H112" s="161" t="s">
        <v>359</v>
      </c>
      <c r="I112" s="161" t="s">
        <v>360</v>
      </c>
      <c r="J112" s="162" t="s">
        <v>361</v>
      </c>
      <c r="K112" s="160" t="s">
        <v>358</v>
      </c>
      <c r="L112" s="161" t="s">
        <v>359</v>
      </c>
      <c r="M112" s="161" t="s">
        <v>360</v>
      </c>
      <c r="N112" s="162" t="s">
        <v>361</v>
      </c>
      <c r="O112" s="160" t="s">
        <v>358</v>
      </c>
      <c r="P112" s="161" t="s">
        <v>359</v>
      </c>
      <c r="Q112" s="161" t="s">
        <v>360</v>
      </c>
      <c r="R112" s="162" t="s">
        <v>361</v>
      </c>
      <c r="S112" s="160" t="s">
        <v>358</v>
      </c>
      <c r="T112" s="161" t="s">
        <v>359</v>
      </c>
      <c r="U112" s="161" t="s">
        <v>360</v>
      </c>
      <c r="V112" s="162" t="s">
        <v>361</v>
      </c>
      <c r="X112" s="34" t="s">
        <v>125</v>
      </c>
      <c r="Y112" s="160" t="s">
        <v>363</v>
      </c>
      <c r="Z112" s="161" t="s">
        <v>364</v>
      </c>
      <c r="AA112" s="161" t="s">
        <v>365</v>
      </c>
      <c r="AB112" s="162" t="s">
        <v>366</v>
      </c>
      <c r="AC112" s="160" t="s">
        <v>363</v>
      </c>
      <c r="AD112" s="161" t="s">
        <v>364</v>
      </c>
      <c r="AE112" s="161" t="s">
        <v>365</v>
      </c>
      <c r="AF112" s="162" t="s">
        <v>366</v>
      </c>
      <c r="AG112" s="160" t="s">
        <v>363</v>
      </c>
      <c r="AH112" s="161" t="s">
        <v>364</v>
      </c>
      <c r="AI112" s="161" t="s">
        <v>365</v>
      </c>
      <c r="AJ112" s="162" t="s">
        <v>366</v>
      </c>
      <c r="AK112" s="160" t="s">
        <v>363</v>
      </c>
      <c r="AL112" s="161" t="s">
        <v>364</v>
      </c>
      <c r="AM112" s="161" t="s">
        <v>365</v>
      </c>
      <c r="AN112" s="162" t="s">
        <v>366</v>
      </c>
      <c r="AO112" s="160" t="s">
        <v>363</v>
      </c>
      <c r="AP112" s="161" t="s">
        <v>364</v>
      </c>
      <c r="AQ112" s="161" t="s">
        <v>365</v>
      </c>
      <c r="AR112" s="162" t="s">
        <v>366</v>
      </c>
      <c r="AT112" s="34" t="s">
        <v>125</v>
      </c>
      <c r="AU112" s="160" t="s">
        <v>358</v>
      </c>
      <c r="AV112" s="161" t="s">
        <v>359</v>
      </c>
      <c r="AW112" s="161" t="s">
        <v>360</v>
      </c>
      <c r="AX112" s="162" t="s">
        <v>361</v>
      </c>
      <c r="AY112" s="160" t="s">
        <v>358</v>
      </c>
      <c r="AZ112" s="161" t="s">
        <v>359</v>
      </c>
      <c r="BA112" s="161" t="s">
        <v>360</v>
      </c>
      <c r="BB112" s="162" t="s">
        <v>361</v>
      </c>
      <c r="BC112" s="160" t="s">
        <v>358</v>
      </c>
      <c r="BD112" s="161" t="s">
        <v>359</v>
      </c>
      <c r="BE112" s="161" t="s">
        <v>360</v>
      </c>
      <c r="BF112" s="162" t="s">
        <v>361</v>
      </c>
      <c r="BG112" s="160" t="s">
        <v>358</v>
      </c>
      <c r="BH112" s="161" t="s">
        <v>359</v>
      </c>
      <c r="BI112" s="161" t="s">
        <v>360</v>
      </c>
      <c r="BJ112" s="162" t="s">
        <v>361</v>
      </c>
      <c r="BK112" s="160" t="s">
        <v>358</v>
      </c>
      <c r="BL112" s="161" t="s">
        <v>359</v>
      </c>
      <c r="BM112" s="161" t="s">
        <v>360</v>
      </c>
      <c r="BN112" s="162" t="s">
        <v>361</v>
      </c>
      <c r="BP112" s="34" t="s">
        <v>125</v>
      </c>
      <c r="BQ112" s="160" t="s">
        <v>363</v>
      </c>
      <c r="BR112" s="161" t="s">
        <v>364</v>
      </c>
      <c r="BS112" s="161" t="s">
        <v>365</v>
      </c>
      <c r="BT112" s="162" t="s">
        <v>366</v>
      </c>
      <c r="BU112" s="160" t="s">
        <v>363</v>
      </c>
      <c r="BV112" s="161" t="s">
        <v>364</v>
      </c>
      <c r="BW112" s="161" t="s">
        <v>365</v>
      </c>
      <c r="BX112" s="162" t="s">
        <v>366</v>
      </c>
      <c r="BY112" s="160" t="s">
        <v>363</v>
      </c>
      <c r="BZ112" s="161" t="s">
        <v>364</v>
      </c>
      <c r="CA112" s="161" t="s">
        <v>365</v>
      </c>
      <c r="CB112" s="162" t="s">
        <v>366</v>
      </c>
      <c r="CC112" s="160" t="s">
        <v>363</v>
      </c>
      <c r="CD112" s="161" t="s">
        <v>364</v>
      </c>
      <c r="CE112" s="161" t="s">
        <v>365</v>
      </c>
      <c r="CF112" s="162" t="s">
        <v>366</v>
      </c>
      <c r="CG112" s="160" t="s">
        <v>363</v>
      </c>
      <c r="CH112" s="161" t="s">
        <v>364</v>
      </c>
      <c r="CI112" s="161" t="s">
        <v>365</v>
      </c>
      <c r="CJ112" s="162" t="s">
        <v>366</v>
      </c>
    </row>
    <row r="113" spans="2:88" x14ac:dyDescent="0.3">
      <c r="B113" s="27" t="s">
        <v>126</v>
      </c>
      <c r="C113" s="164">
        <v>8</v>
      </c>
      <c r="D113" s="165">
        <v>553738.23</v>
      </c>
      <c r="E113" s="165">
        <v>26681.49</v>
      </c>
      <c r="F113" s="166">
        <v>90089.510569192018</v>
      </c>
      <c r="G113" s="164">
        <v>38</v>
      </c>
      <c r="H113" s="165">
        <v>2600202.2969999998</v>
      </c>
      <c r="I113" s="165">
        <v>108554.78</v>
      </c>
      <c r="J113" s="166">
        <v>394176.2818921986</v>
      </c>
      <c r="K113" s="164">
        <v>6</v>
      </c>
      <c r="L113" s="165">
        <v>676560.51</v>
      </c>
      <c r="M113" s="165">
        <v>0</v>
      </c>
      <c r="N113" s="166">
        <v>65645.740818602993</v>
      </c>
      <c r="O113" s="164">
        <v>238</v>
      </c>
      <c r="P113" s="165">
        <v>71919.802999999985</v>
      </c>
      <c r="Q113" s="165">
        <v>29964.933999999987</v>
      </c>
      <c r="R113" s="166">
        <v>352233.33009979926</v>
      </c>
      <c r="S113" s="164">
        <v>290</v>
      </c>
      <c r="T113" s="165">
        <v>3902420.8399999994</v>
      </c>
      <c r="U113" s="165">
        <v>165201.20399999997</v>
      </c>
      <c r="V113" s="166">
        <v>902144.86337979184</v>
      </c>
      <c r="X113" s="27" t="s">
        <v>126</v>
      </c>
      <c r="Y113" s="173">
        <f>IF(C$5="","",IF(C$5&lt;&gt;0,C113/C$5,""))</f>
        <v>4.5977011494252873E-2</v>
      </c>
      <c r="Z113" s="174">
        <f t="shared" ref="Z113:AR113" si="85">IF(D$5="","",IF(D$5&lt;&gt;0,D113/D$5,""))</f>
        <v>2.8372637578827156E-2</v>
      </c>
      <c r="AA113" s="174">
        <f t="shared" si="85"/>
        <v>3.8574623223204138E-2</v>
      </c>
      <c r="AB113" s="175">
        <f t="shared" si="85"/>
        <v>3.0290028710266859E-2</v>
      </c>
      <c r="AC113" s="173">
        <f t="shared" si="85"/>
        <v>7.3743450417232681E-3</v>
      </c>
      <c r="AD113" s="174">
        <f t="shared" si="85"/>
        <v>2.2861136206602801E-2</v>
      </c>
      <c r="AE113" s="174">
        <f t="shared" si="85"/>
        <v>6.5486741573761539E-2</v>
      </c>
      <c r="AF113" s="175">
        <f t="shared" si="85"/>
        <v>2.3416100838531712E-2</v>
      </c>
      <c r="AG113" s="173">
        <f t="shared" si="85"/>
        <v>1.7094017094017096E-2</v>
      </c>
      <c r="AH113" s="174">
        <f t="shared" si="85"/>
        <v>2.0303033113027225E-2</v>
      </c>
      <c r="AI113" s="174">
        <f t="shared" si="85"/>
        <v>0</v>
      </c>
      <c r="AJ113" s="175">
        <f t="shared" si="85"/>
        <v>1.2625534716206305E-2</v>
      </c>
      <c r="AK113" s="173">
        <f t="shared" si="85"/>
        <v>2.673856870014605E-2</v>
      </c>
      <c r="AL113" s="174">
        <f t="shared" si="85"/>
        <v>9.2566612147511138E-3</v>
      </c>
      <c r="AM113" s="174">
        <f t="shared" si="85"/>
        <v>2.7807903175683841E-2</v>
      </c>
      <c r="AN113" s="175">
        <f t="shared" si="85"/>
        <v>3.1396468092334033E-2</v>
      </c>
      <c r="AO113" s="173">
        <f t="shared" si="85"/>
        <v>1.9891624939982165E-2</v>
      </c>
      <c r="AP113" s="174">
        <f t="shared" si="85"/>
        <v>2.2382907794451318E-2</v>
      </c>
      <c r="AQ113" s="174">
        <f t="shared" si="85"/>
        <v>2.6339140157944432E-2</v>
      </c>
      <c r="AR113" s="175">
        <f t="shared" si="85"/>
        <v>2.4903164251706814E-2</v>
      </c>
      <c r="AT113" s="27" t="s">
        <v>126</v>
      </c>
      <c r="AU113" s="164">
        <v>59</v>
      </c>
      <c r="AV113" s="165">
        <v>8445220.2080000006</v>
      </c>
      <c r="AW113" s="165">
        <v>497267.08399999997</v>
      </c>
      <c r="AX113" s="166">
        <v>1421896.2463857287</v>
      </c>
      <c r="AY113" s="164">
        <v>461</v>
      </c>
      <c r="AZ113" s="165">
        <v>50423734.181999981</v>
      </c>
      <c r="BA113" s="165">
        <v>1201471.9750000001</v>
      </c>
      <c r="BB113" s="166">
        <v>7945241.7063258402</v>
      </c>
      <c r="BC113" s="164">
        <v>106</v>
      </c>
      <c r="BD113" s="165">
        <v>18260361.219000001</v>
      </c>
      <c r="BE113" s="165">
        <v>1604862.1799999997</v>
      </c>
      <c r="BF113" s="166">
        <v>2376538.6018421934</v>
      </c>
      <c r="BG113" s="164">
        <v>1731</v>
      </c>
      <c r="BH113" s="165">
        <v>2562165.8469999987</v>
      </c>
      <c r="BI113" s="165">
        <v>302921.21700000059</v>
      </c>
      <c r="BJ113" s="166">
        <v>4481038.368822081</v>
      </c>
      <c r="BK113" s="164">
        <v>2357</v>
      </c>
      <c r="BL113" s="165">
        <v>79691481.45600003</v>
      </c>
      <c r="BM113" s="165">
        <v>3606522.4559999998</v>
      </c>
      <c r="BN113" s="166">
        <v>16224714.923375849</v>
      </c>
      <c r="BP113" s="27" t="s">
        <v>126</v>
      </c>
      <c r="BQ113" s="173">
        <f>IF(C$5="","",IF(C$5&lt;&gt;0,AU113/C$5,""))</f>
        <v>0.33908045977011492</v>
      </c>
      <c r="BR113" s="174">
        <f t="shared" ref="BR113:CJ113" si="86">IF(D$5="","",IF(D$5&lt;&gt;0,AV113/D$5,""))</f>
        <v>0.43271921506118755</v>
      </c>
      <c r="BS113" s="174">
        <f t="shared" si="86"/>
        <v>0.71892125989221001</v>
      </c>
      <c r="BT113" s="175">
        <f t="shared" si="86"/>
        <v>0.47807206248462891</v>
      </c>
      <c r="BU113" s="173">
        <f t="shared" si="86"/>
        <v>8.94624490588007E-2</v>
      </c>
      <c r="BV113" s="174">
        <f t="shared" si="86"/>
        <v>0.44332852736505185</v>
      </c>
      <c r="BW113" s="174">
        <f t="shared" si="86"/>
        <v>0.7247998175201672</v>
      </c>
      <c r="BX113" s="175">
        <f t="shared" si="86"/>
        <v>0.47198826902709135</v>
      </c>
      <c r="BY113" s="173">
        <f t="shared" si="86"/>
        <v>0.30199430199430199</v>
      </c>
      <c r="BZ113" s="174">
        <f t="shared" si="86"/>
        <v>0.54797865527976974</v>
      </c>
      <c r="CA113" s="174">
        <f t="shared" si="86"/>
        <v>0.56406628925891622</v>
      </c>
      <c r="CB113" s="175">
        <f t="shared" si="86"/>
        <v>0.45707566473924277</v>
      </c>
      <c r="CC113" s="173">
        <f t="shared" si="86"/>
        <v>0.19447253117627233</v>
      </c>
      <c r="CD113" s="174">
        <f t="shared" si="86"/>
        <v>0.32977149870230915</v>
      </c>
      <c r="CE113" s="174">
        <f t="shared" si="86"/>
        <v>0.28111538213954795</v>
      </c>
      <c r="CF113" s="175">
        <f t="shared" si="86"/>
        <v>0.39941926599446242</v>
      </c>
      <c r="CG113" s="173">
        <f t="shared" si="86"/>
        <v>0.1616708964949585</v>
      </c>
      <c r="CH113" s="174">
        <f t="shared" si="86"/>
        <v>0.45708219450593035</v>
      </c>
      <c r="CI113" s="174">
        <f t="shared" si="86"/>
        <v>0.57501215579129794</v>
      </c>
      <c r="CJ113" s="175">
        <f t="shared" si="86"/>
        <v>0.44787345921388771</v>
      </c>
    </row>
    <row r="114" spans="2:88" x14ac:dyDescent="0.3">
      <c r="B114" s="27" t="s">
        <v>127</v>
      </c>
      <c r="C114" s="167">
        <v>11</v>
      </c>
      <c r="D114" s="168">
        <v>1128488.3099999998</v>
      </c>
      <c r="E114" s="168">
        <v>0</v>
      </c>
      <c r="F114" s="169">
        <v>126981.229254476</v>
      </c>
      <c r="G114" s="167">
        <v>106</v>
      </c>
      <c r="H114" s="168">
        <v>5819456.1509999996</v>
      </c>
      <c r="I114" s="168">
        <v>608.13900000000024</v>
      </c>
      <c r="J114" s="169">
        <v>649788.4780132937</v>
      </c>
      <c r="K114" s="167">
        <v>7</v>
      </c>
      <c r="L114" s="168">
        <v>760770.81</v>
      </c>
      <c r="M114" s="168">
        <v>0</v>
      </c>
      <c r="N114" s="169">
        <v>79971.409245782008</v>
      </c>
      <c r="O114" s="167">
        <v>18</v>
      </c>
      <c r="P114" s="168">
        <v>44647.523999999998</v>
      </c>
      <c r="Q114" s="168">
        <v>734.40000000000009</v>
      </c>
      <c r="R114" s="169">
        <v>76905.200031496599</v>
      </c>
      <c r="S114" s="167">
        <v>142</v>
      </c>
      <c r="T114" s="168">
        <v>7753362.7949999981</v>
      </c>
      <c r="U114" s="168">
        <v>1342.5390000000004</v>
      </c>
      <c r="V114" s="169">
        <v>933646.31654504838</v>
      </c>
      <c r="X114" s="27" t="s">
        <v>127</v>
      </c>
      <c r="Y114" s="176">
        <f>IF(C$6="","",IF(C$6&lt;&gt;0,C114/C$6,""))</f>
        <v>7.586206896551724E-2</v>
      </c>
      <c r="Z114" s="177">
        <f t="shared" ref="Z114:AC114" si="87">IF(D$6="","",IF(D$6&lt;&gt;0,D114/D$6,""))</f>
        <v>8.8213709871400259E-2</v>
      </c>
      <c r="AA114" s="177">
        <f t="shared" si="87"/>
        <v>0</v>
      </c>
      <c r="AB114" s="178">
        <f t="shared" si="87"/>
        <v>9.8028499952320033E-2</v>
      </c>
      <c r="AC114" s="176">
        <f t="shared" si="87"/>
        <v>4.1715859897678079E-2</v>
      </c>
      <c r="AD114" s="177">
        <f>IF(H$6="","",IF(H$6&lt;&gt;0,H114/H$6,""))</f>
        <v>4.4791766981908829E-2</v>
      </c>
      <c r="AE114" s="177">
        <f t="shared" ref="AE114:AR114" si="88">IF(I$6="","",IF(I$6&lt;&gt;0,I114/I$6,""))</f>
        <v>1.5122159163974153E-3</v>
      </c>
      <c r="AF114" s="178">
        <f t="shared" si="88"/>
        <v>3.8556215985739765E-2</v>
      </c>
      <c r="AG114" s="176">
        <f t="shared" si="88"/>
        <v>3.0042918454935622E-2</v>
      </c>
      <c r="AH114" s="177">
        <f t="shared" si="88"/>
        <v>8.0433438235504098E-3</v>
      </c>
      <c r="AI114" s="177">
        <f t="shared" si="88"/>
        <v>0</v>
      </c>
      <c r="AJ114" s="178">
        <f t="shared" si="88"/>
        <v>8.9504698222310931E-3</v>
      </c>
      <c r="AK114" s="176">
        <f t="shared" si="88"/>
        <v>4.7418335089567968E-3</v>
      </c>
      <c r="AL114" s="177">
        <f t="shared" si="88"/>
        <v>8.6921953383331321E-3</v>
      </c>
      <c r="AM114" s="177">
        <f t="shared" si="88"/>
        <v>1.9900572963696046E-3</v>
      </c>
      <c r="AN114" s="178">
        <f t="shared" si="88"/>
        <v>9.071293672759528E-3</v>
      </c>
      <c r="AO114" s="176">
        <f t="shared" si="88"/>
        <v>2.1146686522710349E-2</v>
      </c>
      <c r="AP114" s="177">
        <f t="shared" si="88"/>
        <v>3.1981133829428653E-2</v>
      </c>
      <c r="AQ114" s="177">
        <f t="shared" si="88"/>
        <v>1.7113019278921489E-3</v>
      </c>
      <c r="AR114" s="178">
        <f t="shared" si="88"/>
        <v>2.6254698575743772E-2</v>
      </c>
      <c r="AT114" s="27" t="s">
        <v>127</v>
      </c>
      <c r="AU114" s="167">
        <v>74</v>
      </c>
      <c r="AV114" s="168">
        <v>11402931.060000001</v>
      </c>
      <c r="AW114" s="168">
        <v>18623.61</v>
      </c>
      <c r="AX114" s="169">
        <v>1135431.8114801322</v>
      </c>
      <c r="AY114" s="167">
        <v>829</v>
      </c>
      <c r="AZ114" s="168">
        <v>77089367.181000054</v>
      </c>
      <c r="BA114" s="168">
        <v>296903.00144000002</v>
      </c>
      <c r="BB114" s="169">
        <v>10251788.77164872</v>
      </c>
      <c r="BC114" s="167">
        <v>163</v>
      </c>
      <c r="BD114" s="168">
        <v>42422449.908999994</v>
      </c>
      <c r="BE114" s="168">
        <v>-1449.7380000000001</v>
      </c>
      <c r="BF114" s="169">
        <v>4007577.0678318529</v>
      </c>
      <c r="BG114" s="167">
        <v>281</v>
      </c>
      <c r="BH114" s="168">
        <v>1699266.6</v>
      </c>
      <c r="BI114" s="168">
        <v>48127.696216589982</v>
      </c>
      <c r="BJ114" s="169">
        <v>1941906.4094948561</v>
      </c>
      <c r="BK114" s="167">
        <v>1347</v>
      </c>
      <c r="BL114" s="168">
        <v>132614014.75000003</v>
      </c>
      <c r="BM114" s="168">
        <v>362204.56965659</v>
      </c>
      <c r="BN114" s="169">
        <v>17336704.06045555</v>
      </c>
      <c r="BP114" s="27" t="s">
        <v>127</v>
      </c>
      <c r="BQ114" s="176">
        <f>IF(C$6="","",IF(C$6&lt;&gt;0,AU114/C$6,""))</f>
        <v>0.51034482758620692</v>
      </c>
      <c r="BR114" s="177">
        <f t="shared" ref="BR114:CJ114" si="89">IF(D$6="","",IF(D$6&lt;&gt;0,AV114/D$6,""))</f>
        <v>0.89136488459540963</v>
      </c>
      <c r="BS114" s="177">
        <f t="shared" si="89"/>
        <v>1.0015633621482436</v>
      </c>
      <c r="BT114" s="178">
        <f t="shared" si="89"/>
        <v>0.87654433597018733</v>
      </c>
      <c r="BU114" s="176">
        <f t="shared" si="89"/>
        <v>0.32624950806768988</v>
      </c>
      <c r="BV114" s="177">
        <f t="shared" si="89"/>
        <v>0.59334908313740198</v>
      </c>
      <c r="BW114" s="177">
        <f t="shared" si="89"/>
        <v>0.73828753690148563</v>
      </c>
      <c r="BX114" s="178">
        <f t="shared" si="89"/>
        <v>0.6083059264583992</v>
      </c>
      <c r="BY114" s="176">
        <f t="shared" si="89"/>
        <v>0.69957081545064381</v>
      </c>
      <c r="BZ114" s="177">
        <f t="shared" si="89"/>
        <v>0.4485166175808345</v>
      </c>
      <c r="CA114" s="177">
        <f t="shared" si="89"/>
        <v>0.27525879952563387</v>
      </c>
      <c r="CB114" s="178">
        <f t="shared" si="89"/>
        <v>0.44853151825364729</v>
      </c>
      <c r="CC114" s="176">
        <f t="shared" si="89"/>
        <v>7.4025289778714434E-2</v>
      </c>
      <c r="CD114" s="177">
        <f t="shared" si="89"/>
        <v>0.33082141843084495</v>
      </c>
      <c r="CE114" s="177">
        <f t="shared" si="89"/>
        <v>0.1304151320986992</v>
      </c>
      <c r="CF114" s="178">
        <f t="shared" si="89"/>
        <v>0.22905607577026488</v>
      </c>
      <c r="CG114" s="176">
        <f t="shared" si="89"/>
        <v>0.20059568131049887</v>
      </c>
      <c r="CH114" s="177">
        <f t="shared" si="89"/>
        <v>0.54700736512840775</v>
      </c>
      <c r="CI114" s="177">
        <f t="shared" si="89"/>
        <v>0.46169338718999475</v>
      </c>
      <c r="CJ114" s="178">
        <f t="shared" si="89"/>
        <v>0.48751859385948926</v>
      </c>
    </row>
    <row r="115" spans="2:88" x14ac:dyDescent="0.3">
      <c r="B115" s="27" t="s">
        <v>128</v>
      </c>
      <c r="C115" s="167"/>
      <c r="D115" s="168"/>
      <c r="E115" s="168"/>
      <c r="F115" s="169"/>
      <c r="G115" s="167">
        <v>2</v>
      </c>
      <c r="H115" s="168">
        <v>0</v>
      </c>
      <c r="I115" s="168">
        <v>32201.999146999999</v>
      </c>
      <c r="J115" s="169">
        <v>22918.5</v>
      </c>
      <c r="K115" s="167">
        <v>2</v>
      </c>
      <c r="L115" s="168">
        <v>0</v>
      </c>
      <c r="M115" s="168">
        <v>27397.799274199999</v>
      </c>
      <c r="N115" s="169">
        <v>23215.760000000002</v>
      </c>
      <c r="O115" s="167">
        <v>88</v>
      </c>
      <c r="P115" s="168">
        <v>116384.79153112</v>
      </c>
      <c r="Q115" s="168">
        <v>17806.607431960001</v>
      </c>
      <c r="R115" s="169">
        <v>242594.36000000002</v>
      </c>
      <c r="S115" s="167">
        <v>92</v>
      </c>
      <c r="T115" s="168">
        <v>116384.79153112</v>
      </c>
      <c r="U115" s="168">
        <v>77406.405853159988</v>
      </c>
      <c r="V115" s="169">
        <v>288728.62</v>
      </c>
      <c r="X115" s="27" t="s">
        <v>128</v>
      </c>
      <c r="Y115" s="176">
        <f>IF(C$7="","",IF(C$7&lt;&gt;0,C115/C$7,""))</f>
        <v>0</v>
      </c>
      <c r="Z115" s="177" t="str">
        <f t="shared" ref="Z115:AR115" si="90">IF(D$7="","",IF(D$7&lt;&gt;0,D115/D$7,""))</f>
        <v/>
      </c>
      <c r="AA115" s="177">
        <f t="shared" si="90"/>
        <v>0</v>
      </c>
      <c r="AB115" s="178">
        <f t="shared" si="90"/>
        <v>0</v>
      </c>
      <c r="AC115" s="176">
        <f t="shared" si="90"/>
        <v>1.1111111111111112E-2</v>
      </c>
      <c r="AD115" s="177" t="str">
        <f t="shared" si="90"/>
        <v/>
      </c>
      <c r="AE115" s="177">
        <f t="shared" si="90"/>
        <v>2.8712900920367514E-2</v>
      </c>
      <c r="AF115" s="178">
        <f t="shared" si="90"/>
        <v>2.0003408824900377E-2</v>
      </c>
      <c r="AG115" s="176">
        <f t="shared" si="90"/>
        <v>4.6511627906976744E-2</v>
      </c>
      <c r="AH115" s="177" t="str">
        <f t="shared" si="90"/>
        <v/>
      </c>
      <c r="AI115" s="177">
        <f t="shared" si="90"/>
        <v>1.104838431624372E-2</v>
      </c>
      <c r="AJ115" s="178">
        <f t="shared" si="90"/>
        <v>9.5099162176199362E-3</v>
      </c>
      <c r="AK115" s="176">
        <f t="shared" si="90"/>
        <v>1.1985834922364479E-2</v>
      </c>
      <c r="AL115" s="177">
        <f t="shared" si="90"/>
        <v>2.0397787202884252E-2</v>
      </c>
      <c r="AM115" s="177">
        <f t="shared" si="90"/>
        <v>1.7044800455600737E-2</v>
      </c>
      <c r="AN115" s="178">
        <f t="shared" si="90"/>
        <v>2.4440920050859481E-2</v>
      </c>
      <c r="AO115" s="176">
        <f t="shared" si="90"/>
        <v>1.2146818061790335E-2</v>
      </c>
      <c r="AP115" s="177">
        <f t="shared" si="90"/>
        <v>2.0397787202884252E-2</v>
      </c>
      <c r="AQ115" s="177">
        <f t="shared" si="90"/>
        <v>1.2663045793723234E-2</v>
      </c>
      <c r="AR115" s="178">
        <f t="shared" si="90"/>
        <v>1.9864637219480404E-2</v>
      </c>
      <c r="AT115" s="27" t="s">
        <v>128</v>
      </c>
      <c r="AU115" s="167">
        <v>1</v>
      </c>
      <c r="AV115" s="168">
        <v>0</v>
      </c>
      <c r="AW115" s="168">
        <v>8909.9997639699995</v>
      </c>
      <c r="AX115" s="169">
        <v>9900</v>
      </c>
      <c r="AY115" s="167">
        <v>28</v>
      </c>
      <c r="AZ115" s="168">
        <v>0</v>
      </c>
      <c r="BA115" s="168">
        <v>500788.78673350997</v>
      </c>
      <c r="BB115" s="169">
        <v>518765.33039999998</v>
      </c>
      <c r="BC115" s="167">
        <v>31</v>
      </c>
      <c r="BD115" s="168">
        <v>0</v>
      </c>
      <c r="BE115" s="168">
        <v>806526.87863419019</v>
      </c>
      <c r="BF115" s="169">
        <v>821693.549</v>
      </c>
      <c r="BG115" s="167">
        <v>1692</v>
      </c>
      <c r="BH115" s="168">
        <v>3928224.1211373704</v>
      </c>
      <c r="BI115" s="168">
        <v>299350.59948814003</v>
      </c>
      <c r="BJ115" s="169">
        <v>4312051.4539999962</v>
      </c>
      <c r="BK115" s="167">
        <v>1752</v>
      </c>
      <c r="BL115" s="168">
        <v>3928224.1211373704</v>
      </c>
      <c r="BM115" s="168">
        <v>1615576.26461981</v>
      </c>
      <c r="BN115" s="169">
        <v>5662410.333399999</v>
      </c>
      <c r="BP115" s="27" t="s">
        <v>128</v>
      </c>
      <c r="BQ115" s="176">
        <f>IF(C$7="","",IF(C$7&lt;&gt;0,AU115/C$7,""))</f>
        <v>0.1111111111111111</v>
      </c>
      <c r="BR115" s="177" t="str">
        <f t="shared" ref="BR115:CJ115" si="91">IF(D$7="","",IF(D$7&lt;&gt;0,AV115/D$7,""))</f>
        <v/>
      </c>
      <c r="BS115" s="177">
        <f t="shared" si="91"/>
        <v>6.0745848573562416E-3</v>
      </c>
      <c r="BT115" s="178">
        <f t="shared" si="91"/>
        <v>9.685817517241244E-3</v>
      </c>
      <c r="BU115" s="176">
        <f t="shared" si="91"/>
        <v>0.15555555555555556</v>
      </c>
      <c r="BV115" s="177" t="str">
        <f t="shared" si="91"/>
        <v/>
      </c>
      <c r="BW115" s="177">
        <f t="shared" si="91"/>
        <v>0.44652814099741733</v>
      </c>
      <c r="BX115" s="178">
        <f t="shared" si="91"/>
        <v>0.45278159513823851</v>
      </c>
      <c r="BY115" s="176">
        <f t="shared" si="91"/>
        <v>0.72093023255813948</v>
      </c>
      <c r="BZ115" s="177" t="str">
        <f t="shared" si="91"/>
        <v/>
      </c>
      <c r="CA115" s="177">
        <f t="shared" si="91"/>
        <v>0.32523849187121179</v>
      </c>
      <c r="CB115" s="178">
        <f t="shared" si="91"/>
        <v>0.33659190168871411</v>
      </c>
      <c r="CC115" s="176">
        <f t="shared" si="91"/>
        <v>0.23045491691637157</v>
      </c>
      <c r="CD115" s="177">
        <f t="shared" si="91"/>
        <v>0.68846692642631058</v>
      </c>
      <c r="CE115" s="177">
        <f t="shared" si="91"/>
        <v>0.28654370317514083</v>
      </c>
      <c r="CF115" s="178">
        <f t="shared" si="91"/>
        <v>0.43443097705324346</v>
      </c>
      <c r="CG115" s="176">
        <f t="shared" si="91"/>
        <v>0.23131766569844203</v>
      </c>
      <c r="CH115" s="177">
        <f t="shared" si="91"/>
        <v>0.68846692642631058</v>
      </c>
      <c r="CI115" s="177">
        <f t="shared" si="91"/>
        <v>0.26429487322976913</v>
      </c>
      <c r="CJ115" s="178">
        <f t="shared" si="91"/>
        <v>0.38957595218938829</v>
      </c>
    </row>
    <row r="116" spans="2:88" x14ac:dyDescent="0.3">
      <c r="B116" s="27" t="s">
        <v>129</v>
      </c>
      <c r="C116" s="167"/>
      <c r="D116" s="168"/>
      <c r="E116" s="168"/>
      <c r="F116" s="169"/>
      <c r="G116" s="167">
        <v>7</v>
      </c>
      <c r="H116" s="168">
        <v>528649.36880719988</v>
      </c>
      <c r="I116" s="168">
        <v>55.799998520000003</v>
      </c>
      <c r="J116" s="169">
        <v>80655.039999999994</v>
      </c>
      <c r="K116" s="167"/>
      <c r="L116" s="168"/>
      <c r="M116" s="168"/>
      <c r="N116" s="169"/>
      <c r="O116" s="167">
        <v>4</v>
      </c>
      <c r="P116" s="168">
        <v>35471.438025200005</v>
      </c>
      <c r="Q116" s="168">
        <v>5470.6588638799994</v>
      </c>
      <c r="R116" s="169">
        <v>44449</v>
      </c>
      <c r="S116" s="167">
        <v>11</v>
      </c>
      <c r="T116" s="168">
        <v>564120.80683239992</v>
      </c>
      <c r="U116" s="168">
        <v>5526.4588623999998</v>
      </c>
      <c r="V116" s="169">
        <v>125104.04</v>
      </c>
      <c r="X116" s="27" t="s">
        <v>129</v>
      </c>
      <c r="Y116" s="176" t="str">
        <f>IF(C$8="","",IF(C$8&lt;&gt;0,C116/C$8,""))</f>
        <v/>
      </c>
      <c r="Z116" s="177" t="str">
        <f t="shared" ref="Z116:AR116" si="92">IF(D$8="","",IF(D$8&lt;&gt;0,D116/D$8,""))</f>
        <v/>
      </c>
      <c r="AA116" s="177" t="str">
        <f t="shared" si="92"/>
        <v/>
      </c>
      <c r="AB116" s="178" t="str">
        <f t="shared" si="92"/>
        <v/>
      </c>
      <c r="AC116" s="176">
        <f t="shared" si="92"/>
        <v>5.185185185185185E-2</v>
      </c>
      <c r="AD116" s="177">
        <f t="shared" si="92"/>
        <v>2.338002825376213E-2</v>
      </c>
      <c r="AE116" s="177">
        <f t="shared" si="92"/>
        <v>6.6321631606054164E-5</v>
      </c>
      <c r="AF116" s="178">
        <f t="shared" si="92"/>
        <v>2.0746619976201423E-2</v>
      </c>
      <c r="AG116" s="176">
        <f t="shared" si="92"/>
        <v>0</v>
      </c>
      <c r="AH116" s="177">
        <f t="shared" si="92"/>
        <v>0</v>
      </c>
      <c r="AI116" s="177" t="str">
        <f t="shared" si="92"/>
        <v/>
      </c>
      <c r="AJ116" s="178">
        <f t="shared" si="92"/>
        <v>0</v>
      </c>
      <c r="AK116" s="176">
        <f t="shared" si="92"/>
        <v>3.0935808197989174E-3</v>
      </c>
      <c r="AL116" s="177">
        <f t="shared" si="92"/>
        <v>1.636275715456352E-2</v>
      </c>
      <c r="AM116" s="177">
        <f t="shared" si="92"/>
        <v>5.4592484958220083E-2</v>
      </c>
      <c r="AN116" s="178">
        <f t="shared" si="92"/>
        <v>1.4208017081968838E-2</v>
      </c>
      <c r="AO116" s="176">
        <f t="shared" si="92"/>
        <v>7.6976906927921623E-3</v>
      </c>
      <c r="AP116" s="177">
        <f t="shared" si="92"/>
        <v>2.2281608528913074E-2</v>
      </c>
      <c r="AQ116" s="177">
        <f t="shared" si="92"/>
        <v>5.8694492921412284E-3</v>
      </c>
      <c r="AR116" s="178">
        <f t="shared" si="92"/>
        <v>1.7580385185590693E-2</v>
      </c>
      <c r="AT116" s="27" t="s">
        <v>129</v>
      </c>
      <c r="AU116" s="167"/>
      <c r="AV116" s="168"/>
      <c r="AW116" s="168"/>
      <c r="AX116" s="169"/>
      <c r="AY116" s="167">
        <v>59</v>
      </c>
      <c r="AZ116" s="168">
        <v>8829464.2645369992</v>
      </c>
      <c r="BA116" s="168">
        <v>125959.67639949998</v>
      </c>
      <c r="BB116" s="169">
        <v>1543858.875</v>
      </c>
      <c r="BC116" s="167"/>
      <c r="BD116" s="168"/>
      <c r="BE116" s="168"/>
      <c r="BF116" s="169"/>
      <c r="BG116" s="167">
        <v>342</v>
      </c>
      <c r="BH116" s="168">
        <v>396273.90064158</v>
      </c>
      <c r="BI116" s="168">
        <v>29881.633375830013</v>
      </c>
      <c r="BJ116" s="169">
        <v>885004</v>
      </c>
      <c r="BK116" s="167">
        <v>401</v>
      </c>
      <c r="BL116" s="168">
        <v>9225738.1651785783</v>
      </c>
      <c r="BM116" s="168">
        <v>155841.30977533001</v>
      </c>
      <c r="BN116" s="169">
        <v>2428862.8749999995</v>
      </c>
      <c r="BP116" s="27" t="s">
        <v>129</v>
      </c>
      <c r="BQ116" s="176" t="str">
        <f>IF(C$8="","",IF(C$8&lt;&gt;0,AU116/C$8,""))</f>
        <v/>
      </c>
      <c r="BR116" s="177" t="str">
        <f t="shared" ref="BR116:CJ116" si="93">IF(D$8="","",IF(D$8&lt;&gt;0,AV116/D$8,""))</f>
        <v/>
      </c>
      <c r="BS116" s="177" t="str">
        <f t="shared" si="93"/>
        <v/>
      </c>
      <c r="BT116" s="178" t="str">
        <f t="shared" si="93"/>
        <v/>
      </c>
      <c r="BU116" s="176">
        <f t="shared" si="93"/>
        <v>0.43703703703703706</v>
      </c>
      <c r="BV116" s="177">
        <f t="shared" si="93"/>
        <v>0.3904915737178245</v>
      </c>
      <c r="BW116" s="177">
        <f t="shared" si="93"/>
        <v>0.14971059994546809</v>
      </c>
      <c r="BX116" s="178">
        <f t="shared" si="93"/>
        <v>0.39712153606905232</v>
      </c>
      <c r="BY116" s="176">
        <f t="shared" si="93"/>
        <v>0</v>
      </c>
      <c r="BZ116" s="177">
        <f t="shared" si="93"/>
        <v>0</v>
      </c>
      <c r="CA116" s="177" t="str">
        <f t="shared" si="93"/>
        <v/>
      </c>
      <c r="CB116" s="178">
        <f t="shared" si="93"/>
        <v>0</v>
      </c>
      <c r="CC116" s="176">
        <f t="shared" si="93"/>
        <v>0.26450116009280744</v>
      </c>
      <c r="CD116" s="177">
        <f t="shared" si="93"/>
        <v>0.18279872381501078</v>
      </c>
      <c r="CE116" s="177">
        <f t="shared" si="93"/>
        <v>0.29819308079467016</v>
      </c>
      <c r="CF116" s="178">
        <f t="shared" si="93"/>
        <v>0.28288942270041506</v>
      </c>
      <c r="CG116" s="176">
        <f t="shared" si="93"/>
        <v>0.2806158152554234</v>
      </c>
      <c r="CH116" s="177">
        <f t="shared" si="93"/>
        <v>0.36439763202677777</v>
      </c>
      <c r="CI116" s="177">
        <f t="shared" si="93"/>
        <v>0.16551334011919897</v>
      </c>
      <c r="CJ116" s="178">
        <f t="shared" si="93"/>
        <v>0.34131867288603318</v>
      </c>
    </row>
    <row r="117" spans="2:88" x14ac:dyDescent="0.3">
      <c r="B117" s="26" t="s">
        <v>5</v>
      </c>
      <c r="C117" s="170">
        <v>19</v>
      </c>
      <c r="D117" s="171">
        <v>1682226.5399999998</v>
      </c>
      <c r="E117" s="171">
        <v>26681.49</v>
      </c>
      <c r="F117" s="172">
        <v>217070.73982366803</v>
      </c>
      <c r="G117" s="170">
        <v>153</v>
      </c>
      <c r="H117" s="171">
        <v>8948307.816807203</v>
      </c>
      <c r="I117" s="171">
        <v>141420.71814552008</v>
      </c>
      <c r="J117" s="172">
        <v>1147538.299905492</v>
      </c>
      <c r="K117" s="170">
        <v>15</v>
      </c>
      <c r="L117" s="171">
        <v>1437331.32</v>
      </c>
      <c r="M117" s="171">
        <v>27397.799274199999</v>
      </c>
      <c r="N117" s="172">
        <v>168832.91006438501</v>
      </c>
      <c r="O117" s="170">
        <v>348</v>
      </c>
      <c r="P117" s="171">
        <v>268423.55655631993</v>
      </c>
      <c r="Q117" s="171">
        <v>53976.600295839984</v>
      </c>
      <c r="R117" s="172">
        <v>716181.89013129624</v>
      </c>
      <c r="S117" s="170">
        <v>535</v>
      </c>
      <c r="T117" s="171">
        <v>12336289.233363517</v>
      </c>
      <c r="U117" s="171">
        <v>249476.60771555995</v>
      </c>
      <c r="V117" s="172">
        <v>2249623.8399248403</v>
      </c>
      <c r="X117" s="26" t="s">
        <v>5</v>
      </c>
      <c r="Y117" s="179">
        <f>IF(C$9="","",IF(C$9&lt;&gt;0,C117/C$9,""))</f>
        <v>5.7926829268292686E-2</v>
      </c>
      <c r="Z117" s="180">
        <f t="shared" ref="Z117:AR117" si="94">IF(D$9="","",IF(D$9&lt;&gt;0,D117/D$9,""))</f>
        <v>5.2066338462717736E-2</v>
      </c>
      <c r="AA117" s="180">
        <f t="shared" si="94"/>
        <v>1.2255820286826287E-2</v>
      </c>
      <c r="AB117" s="181">
        <f t="shared" si="94"/>
        <v>4.1021037488274785E-2</v>
      </c>
      <c r="AC117" s="179">
        <f t="shared" si="94"/>
        <v>1.9103508552878012E-2</v>
      </c>
      <c r="AD117" s="180">
        <f t="shared" si="94"/>
        <v>3.3605817565051072E-2</v>
      </c>
      <c r="AE117" s="180">
        <f t="shared" si="94"/>
        <v>3.5155823991431592E-2</v>
      </c>
      <c r="AF117" s="181">
        <f t="shared" si="94"/>
        <v>2.9636893484490553E-2</v>
      </c>
      <c r="AG117" s="179">
        <f t="shared" si="94"/>
        <v>2.3885350318471339E-2</v>
      </c>
      <c r="AH117" s="180">
        <f t="shared" si="94"/>
        <v>1.1190174776427076E-2</v>
      </c>
      <c r="AI117" s="180">
        <f t="shared" si="94"/>
        <v>5.1502521829864759E-3</v>
      </c>
      <c r="AJ117" s="181">
        <f t="shared" si="94"/>
        <v>1.0124554450896875E-2</v>
      </c>
      <c r="AK117" s="179">
        <f t="shared" si="94"/>
        <v>1.6313519594974686E-2</v>
      </c>
      <c r="AL117" s="180">
        <f t="shared" si="94"/>
        <v>1.2917649663647016E-2</v>
      </c>
      <c r="AM117" s="180">
        <f t="shared" si="94"/>
        <v>2.0828267325731748E-2</v>
      </c>
      <c r="AN117" s="181">
        <f t="shared" si="94"/>
        <v>2.1867522091484536E-2</v>
      </c>
      <c r="AO117" s="179">
        <f t="shared" si="94"/>
        <v>1.7658514044294814E-2</v>
      </c>
      <c r="AP117" s="180">
        <f t="shared" si="94"/>
        <v>2.7548209046217229E-2</v>
      </c>
      <c r="AQ117" s="180">
        <f t="shared" si="94"/>
        <v>1.7679663447386251E-2</v>
      </c>
      <c r="AR117" s="181">
        <f t="shared" si="94"/>
        <v>2.4076075105367332E-2</v>
      </c>
      <c r="AT117" s="26" t="s">
        <v>5</v>
      </c>
      <c r="AU117" s="170">
        <v>134</v>
      </c>
      <c r="AV117" s="171">
        <v>19848151.267999992</v>
      </c>
      <c r="AW117" s="171">
        <v>524800.69376396993</v>
      </c>
      <c r="AX117" s="172">
        <v>2567228.0578658604</v>
      </c>
      <c r="AY117" s="170">
        <v>1377</v>
      </c>
      <c r="AZ117" s="171">
        <v>136342565.62753689</v>
      </c>
      <c r="BA117" s="171">
        <v>2125123.4395730095</v>
      </c>
      <c r="BB117" s="172">
        <v>20259654.683374606</v>
      </c>
      <c r="BC117" s="170">
        <v>300</v>
      </c>
      <c r="BD117" s="171">
        <v>60682811.128000014</v>
      </c>
      <c r="BE117" s="171">
        <v>2409939.3206341895</v>
      </c>
      <c r="BF117" s="172">
        <v>7205809.2186740488</v>
      </c>
      <c r="BG117" s="170">
        <v>4046</v>
      </c>
      <c r="BH117" s="171">
        <v>8585930.4687789269</v>
      </c>
      <c r="BI117" s="171">
        <v>680281.14608055982</v>
      </c>
      <c r="BJ117" s="172">
        <v>11620000.232316948</v>
      </c>
      <c r="BK117" s="170">
        <v>5857</v>
      </c>
      <c r="BL117" s="171">
        <v>225459458.49231598</v>
      </c>
      <c r="BM117" s="171">
        <v>5740144.6000517206</v>
      </c>
      <c r="BN117" s="172">
        <v>41652692.192231417</v>
      </c>
      <c r="BP117" s="26" t="s">
        <v>5</v>
      </c>
      <c r="BQ117" s="179">
        <f>IF(C$9="","",IF(C$9&lt;&gt;0,AU117/C$9,""))</f>
        <v>0.40853658536585363</v>
      </c>
      <c r="BR117" s="180">
        <f t="shared" ref="BR117:CJ117" si="95">IF(D$9="","",IF(D$9&lt;&gt;0,AV117/D$9,""))</f>
        <v>0.61431711913123654</v>
      </c>
      <c r="BS117" s="180">
        <f t="shared" si="95"/>
        <v>0.24106086238710703</v>
      </c>
      <c r="BT117" s="181">
        <f t="shared" si="95"/>
        <v>0.48514303903056011</v>
      </c>
      <c r="BU117" s="179">
        <f t="shared" si="95"/>
        <v>0.17193157697590211</v>
      </c>
      <c r="BV117" s="180">
        <f t="shared" si="95"/>
        <v>0.51204132453110585</v>
      </c>
      <c r="BW117" s="180">
        <f t="shared" si="95"/>
        <v>0.52828515214311333</v>
      </c>
      <c r="BX117" s="181">
        <f t="shared" si="95"/>
        <v>0.52323589368057111</v>
      </c>
      <c r="BY117" s="179">
        <f t="shared" si="95"/>
        <v>0.47770700636942676</v>
      </c>
      <c r="BZ117" s="180">
        <f t="shared" si="95"/>
        <v>0.47243892413562244</v>
      </c>
      <c r="CA117" s="180">
        <f t="shared" si="95"/>
        <v>0.45302161398960017</v>
      </c>
      <c r="CB117" s="181">
        <f t="shared" si="95"/>
        <v>0.43211722032995936</v>
      </c>
      <c r="CC117" s="179">
        <f t="shared" si="95"/>
        <v>0.18966810425651603</v>
      </c>
      <c r="CD117" s="180">
        <f t="shared" si="95"/>
        <v>0.41319041910856996</v>
      </c>
      <c r="CE117" s="180">
        <f t="shared" si="95"/>
        <v>0.26250407564688899</v>
      </c>
      <c r="CF117" s="181">
        <f t="shared" si="95"/>
        <v>0.35479899070983567</v>
      </c>
      <c r="CG117" s="179">
        <f t="shared" si="95"/>
        <v>0.19331947057464435</v>
      </c>
      <c r="CH117" s="180">
        <f t="shared" si="95"/>
        <v>0.5034742762998442</v>
      </c>
      <c r="CI117" s="180">
        <f t="shared" si="95"/>
        <v>0.40678693524625953</v>
      </c>
      <c r="CJ117" s="181">
        <f t="shared" si="95"/>
        <v>0.44577823534907757</v>
      </c>
    </row>
    <row r="119" spans="2:88" x14ac:dyDescent="0.3">
      <c r="B119" s="141" t="s">
        <v>383</v>
      </c>
      <c r="C119" s="141"/>
      <c r="D119" s="141"/>
      <c r="E119" s="29"/>
      <c r="F119" s="29"/>
      <c r="G119" s="158"/>
      <c r="H119" s="29"/>
      <c r="I119" s="29"/>
      <c r="J119" s="29"/>
      <c r="K119" s="158"/>
      <c r="L119" s="29"/>
      <c r="M119" s="29"/>
      <c r="N119" s="29"/>
      <c r="O119" s="158"/>
      <c r="P119" s="29"/>
      <c r="Q119" s="29"/>
      <c r="R119" s="29"/>
      <c r="S119" s="158"/>
      <c r="T119" s="29"/>
      <c r="U119" s="29"/>
      <c r="V119" s="29"/>
      <c r="X119" s="141" t="s">
        <v>383</v>
      </c>
      <c r="Y119" s="141"/>
      <c r="Z119" s="141"/>
      <c r="AA119" s="29"/>
      <c r="AB119" s="29"/>
      <c r="AC119" s="158"/>
      <c r="AD119" s="29"/>
      <c r="AE119" s="29"/>
      <c r="AF119" s="29"/>
      <c r="AG119" s="158"/>
      <c r="AH119" s="29"/>
      <c r="AI119" s="29"/>
      <c r="AJ119" s="29"/>
      <c r="AK119" s="158"/>
      <c r="AL119" s="29"/>
      <c r="AM119" s="29"/>
      <c r="AN119" s="29"/>
      <c r="AO119" s="158"/>
      <c r="AP119" s="29"/>
      <c r="AQ119" s="29"/>
      <c r="AR119" s="29"/>
      <c r="AT119" s="141" t="s">
        <v>384</v>
      </c>
      <c r="AU119" s="141"/>
      <c r="AV119" s="141"/>
      <c r="AW119" s="29"/>
      <c r="AX119" s="29"/>
      <c r="AY119" s="158"/>
      <c r="AZ119" s="29"/>
      <c r="BA119" s="29"/>
      <c r="BB119" s="29"/>
      <c r="BC119" s="158"/>
      <c r="BD119" s="29"/>
      <c r="BE119" s="29"/>
      <c r="BF119" s="29"/>
      <c r="BG119" s="158"/>
      <c r="BH119" s="29"/>
      <c r="BI119" s="29"/>
      <c r="BJ119" s="29"/>
      <c r="BK119" s="158"/>
      <c r="BL119" s="29"/>
      <c r="BM119" s="29"/>
      <c r="BN119" s="29"/>
      <c r="BP119" s="141" t="s">
        <v>384</v>
      </c>
      <c r="BQ119" s="141"/>
      <c r="BR119" s="141"/>
      <c r="BS119" s="29"/>
      <c r="BT119" s="29"/>
      <c r="BU119" s="158"/>
      <c r="BV119" s="29"/>
      <c r="BW119" s="29"/>
      <c r="BX119" s="29"/>
      <c r="BY119" s="158"/>
      <c r="BZ119" s="29"/>
      <c r="CA119" s="29"/>
      <c r="CB119" s="29"/>
      <c r="CC119" s="158"/>
      <c r="CD119" s="29"/>
      <c r="CE119" s="29"/>
      <c r="CF119" s="29"/>
      <c r="CG119" s="158"/>
      <c r="CH119" s="29"/>
      <c r="CI119" s="29"/>
      <c r="CJ119" s="29"/>
    </row>
    <row r="120" spans="2:88" ht="15" thickBot="1" x14ac:dyDescent="0.35">
      <c r="B120" s="29"/>
      <c r="C120" s="159" t="s">
        <v>322</v>
      </c>
      <c r="D120" s="159"/>
      <c r="E120" s="159"/>
      <c r="F120" s="159"/>
      <c r="G120" s="159" t="s">
        <v>2</v>
      </c>
      <c r="H120" s="159"/>
      <c r="I120" s="159"/>
      <c r="J120" s="159"/>
      <c r="K120" s="159" t="s">
        <v>3</v>
      </c>
      <c r="L120" s="159"/>
      <c r="M120" s="159"/>
      <c r="N120" s="159"/>
      <c r="O120" s="159" t="s">
        <v>4</v>
      </c>
      <c r="P120" s="159"/>
      <c r="Q120" s="159"/>
      <c r="R120" s="159"/>
      <c r="S120" s="159" t="s">
        <v>13</v>
      </c>
      <c r="T120" s="159"/>
      <c r="U120" s="159"/>
      <c r="V120" s="159"/>
      <c r="X120" s="29"/>
      <c r="Y120" s="159" t="s">
        <v>322</v>
      </c>
      <c r="Z120" s="159"/>
      <c r="AA120" s="159"/>
      <c r="AB120" s="159"/>
      <c r="AC120" s="159" t="s">
        <v>2</v>
      </c>
      <c r="AD120" s="159"/>
      <c r="AE120" s="159"/>
      <c r="AF120" s="159"/>
      <c r="AG120" s="159" t="s">
        <v>3</v>
      </c>
      <c r="AH120" s="159"/>
      <c r="AI120" s="159"/>
      <c r="AJ120" s="159"/>
      <c r="AK120" s="159" t="s">
        <v>4</v>
      </c>
      <c r="AL120" s="159"/>
      <c r="AM120" s="159"/>
      <c r="AN120" s="159"/>
      <c r="AO120" s="159" t="s">
        <v>13</v>
      </c>
      <c r="AP120" s="159"/>
      <c r="AQ120" s="159"/>
      <c r="AR120" s="159"/>
      <c r="AT120" s="29"/>
      <c r="AU120" s="159" t="s">
        <v>322</v>
      </c>
      <c r="AV120" s="159"/>
      <c r="AW120" s="159"/>
      <c r="AX120" s="159"/>
      <c r="AY120" s="159" t="s">
        <v>2</v>
      </c>
      <c r="AZ120" s="159"/>
      <c r="BA120" s="159"/>
      <c r="BB120" s="159"/>
      <c r="BC120" s="159" t="s">
        <v>3</v>
      </c>
      <c r="BD120" s="159"/>
      <c r="BE120" s="159"/>
      <c r="BF120" s="159"/>
      <c r="BG120" s="159" t="s">
        <v>4</v>
      </c>
      <c r="BH120" s="159"/>
      <c r="BI120" s="159"/>
      <c r="BJ120" s="159"/>
      <c r="BK120" s="159" t="s">
        <v>13</v>
      </c>
      <c r="BL120" s="159"/>
      <c r="BM120" s="159"/>
      <c r="BN120" s="159"/>
      <c r="BP120" s="29"/>
      <c r="BQ120" s="159" t="s">
        <v>322</v>
      </c>
      <c r="BR120" s="159"/>
      <c r="BS120" s="159"/>
      <c r="BT120" s="159"/>
      <c r="BU120" s="159" t="s">
        <v>2</v>
      </c>
      <c r="BV120" s="159"/>
      <c r="BW120" s="159"/>
      <c r="BX120" s="159"/>
      <c r="BY120" s="159" t="s">
        <v>3</v>
      </c>
      <c r="BZ120" s="159"/>
      <c r="CA120" s="159"/>
      <c r="CB120" s="159"/>
      <c r="CC120" s="159" t="s">
        <v>4</v>
      </c>
      <c r="CD120" s="159"/>
      <c r="CE120" s="159"/>
      <c r="CF120" s="159"/>
      <c r="CG120" s="159" t="s">
        <v>13</v>
      </c>
      <c r="CH120" s="159"/>
      <c r="CI120" s="159"/>
      <c r="CJ120" s="159"/>
    </row>
    <row r="121" spans="2:88" s="163" customFormat="1" ht="28.8" customHeight="1" x14ac:dyDescent="0.3">
      <c r="B121" s="34" t="s">
        <v>125</v>
      </c>
      <c r="C121" s="160" t="s">
        <v>358</v>
      </c>
      <c r="D121" s="161" t="s">
        <v>359</v>
      </c>
      <c r="E121" s="161" t="s">
        <v>360</v>
      </c>
      <c r="F121" s="162" t="s">
        <v>361</v>
      </c>
      <c r="G121" s="160" t="s">
        <v>358</v>
      </c>
      <c r="H121" s="161" t="s">
        <v>359</v>
      </c>
      <c r="I121" s="161" t="s">
        <v>360</v>
      </c>
      <c r="J121" s="162" t="s">
        <v>361</v>
      </c>
      <c r="K121" s="160" t="s">
        <v>358</v>
      </c>
      <c r="L121" s="161" t="s">
        <v>359</v>
      </c>
      <c r="M121" s="161" t="s">
        <v>360</v>
      </c>
      <c r="N121" s="162" t="s">
        <v>361</v>
      </c>
      <c r="O121" s="160" t="s">
        <v>358</v>
      </c>
      <c r="P121" s="161" t="s">
        <v>359</v>
      </c>
      <c r="Q121" s="161" t="s">
        <v>360</v>
      </c>
      <c r="R121" s="162" t="s">
        <v>361</v>
      </c>
      <c r="S121" s="160" t="s">
        <v>358</v>
      </c>
      <c r="T121" s="161" t="s">
        <v>359</v>
      </c>
      <c r="U121" s="161" t="s">
        <v>360</v>
      </c>
      <c r="V121" s="162" t="s">
        <v>361</v>
      </c>
      <c r="X121" s="34" t="s">
        <v>125</v>
      </c>
      <c r="Y121" s="160" t="s">
        <v>363</v>
      </c>
      <c r="Z121" s="161" t="s">
        <v>364</v>
      </c>
      <c r="AA121" s="161" t="s">
        <v>365</v>
      </c>
      <c r="AB121" s="162" t="s">
        <v>366</v>
      </c>
      <c r="AC121" s="160" t="s">
        <v>363</v>
      </c>
      <c r="AD121" s="161" t="s">
        <v>364</v>
      </c>
      <c r="AE121" s="161" t="s">
        <v>365</v>
      </c>
      <c r="AF121" s="162" t="s">
        <v>366</v>
      </c>
      <c r="AG121" s="160" t="s">
        <v>363</v>
      </c>
      <c r="AH121" s="161" t="s">
        <v>364</v>
      </c>
      <c r="AI121" s="161" t="s">
        <v>365</v>
      </c>
      <c r="AJ121" s="162" t="s">
        <v>366</v>
      </c>
      <c r="AK121" s="160" t="s">
        <v>363</v>
      </c>
      <c r="AL121" s="161" t="s">
        <v>364</v>
      </c>
      <c r="AM121" s="161" t="s">
        <v>365</v>
      </c>
      <c r="AN121" s="162" t="s">
        <v>366</v>
      </c>
      <c r="AO121" s="160" t="s">
        <v>363</v>
      </c>
      <c r="AP121" s="161" t="s">
        <v>364</v>
      </c>
      <c r="AQ121" s="161" t="s">
        <v>365</v>
      </c>
      <c r="AR121" s="162" t="s">
        <v>366</v>
      </c>
      <c r="AT121" s="34" t="s">
        <v>125</v>
      </c>
      <c r="AU121" s="160" t="s">
        <v>358</v>
      </c>
      <c r="AV121" s="161" t="s">
        <v>359</v>
      </c>
      <c r="AW121" s="161" t="s">
        <v>360</v>
      </c>
      <c r="AX121" s="162" t="s">
        <v>361</v>
      </c>
      <c r="AY121" s="160" t="s">
        <v>358</v>
      </c>
      <c r="AZ121" s="161" t="s">
        <v>359</v>
      </c>
      <c r="BA121" s="161" t="s">
        <v>360</v>
      </c>
      <c r="BB121" s="162" t="s">
        <v>361</v>
      </c>
      <c r="BC121" s="160" t="s">
        <v>358</v>
      </c>
      <c r="BD121" s="161" t="s">
        <v>359</v>
      </c>
      <c r="BE121" s="161" t="s">
        <v>360</v>
      </c>
      <c r="BF121" s="162" t="s">
        <v>361</v>
      </c>
      <c r="BG121" s="160" t="s">
        <v>358</v>
      </c>
      <c r="BH121" s="161" t="s">
        <v>359</v>
      </c>
      <c r="BI121" s="161" t="s">
        <v>360</v>
      </c>
      <c r="BJ121" s="162" t="s">
        <v>361</v>
      </c>
      <c r="BK121" s="160" t="s">
        <v>358</v>
      </c>
      <c r="BL121" s="161" t="s">
        <v>359</v>
      </c>
      <c r="BM121" s="161" t="s">
        <v>360</v>
      </c>
      <c r="BN121" s="162" t="s">
        <v>361</v>
      </c>
      <c r="BP121" s="34" t="s">
        <v>125</v>
      </c>
      <c r="BQ121" s="160" t="s">
        <v>363</v>
      </c>
      <c r="BR121" s="161" t="s">
        <v>364</v>
      </c>
      <c r="BS121" s="161" t="s">
        <v>365</v>
      </c>
      <c r="BT121" s="162" t="s">
        <v>366</v>
      </c>
      <c r="BU121" s="160" t="s">
        <v>363</v>
      </c>
      <c r="BV121" s="161" t="s">
        <v>364</v>
      </c>
      <c r="BW121" s="161" t="s">
        <v>365</v>
      </c>
      <c r="BX121" s="162" t="s">
        <v>366</v>
      </c>
      <c r="BY121" s="160" t="s">
        <v>363</v>
      </c>
      <c r="BZ121" s="161" t="s">
        <v>364</v>
      </c>
      <c r="CA121" s="161" t="s">
        <v>365</v>
      </c>
      <c r="CB121" s="162" t="s">
        <v>366</v>
      </c>
      <c r="CC121" s="160" t="s">
        <v>363</v>
      </c>
      <c r="CD121" s="161" t="s">
        <v>364</v>
      </c>
      <c r="CE121" s="161" t="s">
        <v>365</v>
      </c>
      <c r="CF121" s="162" t="s">
        <v>366</v>
      </c>
      <c r="CG121" s="160" t="s">
        <v>363</v>
      </c>
      <c r="CH121" s="161" t="s">
        <v>364</v>
      </c>
      <c r="CI121" s="161" t="s">
        <v>365</v>
      </c>
      <c r="CJ121" s="162" t="s">
        <v>366</v>
      </c>
    </row>
    <row r="122" spans="2:88" x14ac:dyDescent="0.3">
      <c r="B122" s="27" t="s">
        <v>126</v>
      </c>
      <c r="C122" s="164">
        <v>4</v>
      </c>
      <c r="D122" s="165">
        <v>437061.14999999997</v>
      </c>
      <c r="E122" s="165">
        <v>0</v>
      </c>
      <c r="F122" s="166">
        <v>55002.810297614007</v>
      </c>
      <c r="G122" s="164">
        <v>37</v>
      </c>
      <c r="H122" s="165">
        <v>3198649.4379999996</v>
      </c>
      <c r="I122" s="165">
        <v>59576.682000000008</v>
      </c>
      <c r="J122" s="166">
        <v>450925.5095954751</v>
      </c>
      <c r="K122" s="164">
        <v>5</v>
      </c>
      <c r="L122" s="165">
        <v>469189.62900000007</v>
      </c>
      <c r="M122" s="165">
        <v>51110.19</v>
      </c>
      <c r="N122" s="166">
        <v>65718.339777162997</v>
      </c>
      <c r="O122" s="164">
        <v>161</v>
      </c>
      <c r="P122" s="165">
        <v>65770.026000000027</v>
      </c>
      <c r="Q122" s="165">
        <v>18430.823000000004</v>
      </c>
      <c r="R122" s="166">
        <v>293989.78010227496</v>
      </c>
      <c r="S122" s="164">
        <v>207</v>
      </c>
      <c r="T122" s="165">
        <v>4170670.2430000002</v>
      </c>
      <c r="U122" s="165">
        <v>129117.69499999999</v>
      </c>
      <c r="V122" s="166">
        <v>865636.4397725272</v>
      </c>
      <c r="X122" s="27" t="s">
        <v>126</v>
      </c>
      <c r="Y122" s="173">
        <f>IF(C$5="","",IF(C$5&lt;&gt;0,C122/C$5,""))</f>
        <v>2.2988505747126436E-2</v>
      </c>
      <c r="Z122" s="174">
        <f t="shared" ref="Z122:AR122" si="96">IF(D$5="","",IF(D$5&lt;&gt;0,D122/D$5,""))</f>
        <v>2.2394295601976789E-2</v>
      </c>
      <c r="AA122" s="174">
        <f t="shared" si="96"/>
        <v>0</v>
      </c>
      <c r="AB122" s="175">
        <f t="shared" si="96"/>
        <v>1.8493126364367507E-2</v>
      </c>
      <c r="AC122" s="173">
        <f t="shared" si="96"/>
        <v>7.1802833300989716E-3</v>
      </c>
      <c r="AD122" s="174">
        <f t="shared" si="96"/>
        <v>2.8122719745175082E-2</v>
      </c>
      <c r="AE122" s="174">
        <f t="shared" si="96"/>
        <v>3.5940220946108235E-2</v>
      </c>
      <c r="AF122" s="175">
        <f t="shared" si="96"/>
        <v>2.6787297177463486E-2</v>
      </c>
      <c r="AG122" s="173">
        <f t="shared" si="96"/>
        <v>1.4245014245014245E-2</v>
      </c>
      <c r="AH122" s="174">
        <f t="shared" si="96"/>
        <v>1.408000087660446E-2</v>
      </c>
      <c r="AI122" s="174">
        <f t="shared" si="96"/>
        <v>1.7963869780156554E-2</v>
      </c>
      <c r="AJ122" s="175">
        <f t="shared" si="96"/>
        <v>1.2639497551574293E-2</v>
      </c>
      <c r="AK122" s="173">
        <f t="shared" si="96"/>
        <v>1.8087855297157621E-2</v>
      </c>
      <c r="AL122" s="174">
        <f t="shared" si="96"/>
        <v>8.4651351000971566E-3</v>
      </c>
      <c r="AM122" s="174">
        <f t="shared" si="96"/>
        <v>1.7104077099991847E-2</v>
      </c>
      <c r="AN122" s="175">
        <f t="shared" si="96"/>
        <v>2.62049044246839E-2</v>
      </c>
      <c r="AO122" s="173">
        <f t="shared" si="96"/>
        <v>1.4198504698538995E-2</v>
      </c>
      <c r="AP122" s="174">
        <f t="shared" si="96"/>
        <v>2.3921491637516699E-2</v>
      </c>
      <c r="AQ122" s="174">
        <f t="shared" si="96"/>
        <v>2.0586103388663689E-2</v>
      </c>
      <c r="AR122" s="175">
        <f t="shared" si="96"/>
        <v>2.3895371261281228E-2</v>
      </c>
      <c r="AT122" s="27" t="s">
        <v>126</v>
      </c>
      <c r="AU122" s="164">
        <v>42</v>
      </c>
      <c r="AV122" s="165">
        <v>7542101.7990000006</v>
      </c>
      <c r="AW122" s="165">
        <v>485872.70399999997</v>
      </c>
      <c r="AX122" s="166">
        <v>1301911.6369270214</v>
      </c>
      <c r="AY122" s="164">
        <v>243</v>
      </c>
      <c r="AZ122" s="165">
        <v>39450879.300999984</v>
      </c>
      <c r="BA122" s="165">
        <v>1125896.243</v>
      </c>
      <c r="BB122" s="166">
        <v>6665998.9504641015</v>
      </c>
      <c r="BC122" s="164">
        <v>68</v>
      </c>
      <c r="BD122" s="165">
        <v>16378985.028000001</v>
      </c>
      <c r="BE122" s="165">
        <v>1331924.5980000002</v>
      </c>
      <c r="BF122" s="166">
        <v>2103231.3717348524</v>
      </c>
      <c r="BG122" s="164">
        <v>890</v>
      </c>
      <c r="BH122" s="165">
        <v>2218483.1879999996</v>
      </c>
      <c r="BI122" s="165">
        <v>199466.53099999999</v>
      </c>
      <c r="BJ122" s="166">
        <v>3181188.0988224684</v>
      </c>
      <c r="BK122" s="164">
        <v>1243</v>
      </c>
      <c r="BL122" s="165">
        <v>65590449.315999977</v>
      </c>
      <c r="BM122" s="165">
        <v>3143160.0760000004</v>
      </c>
      <c r="BN122" s="166">
        <v>13252330.057948438</v>
      </c>
      <c r="BP122" s="27" t="s">
        <v>126</v>
      </c>
      <c r="BQ122" s="173">
        <f>IF(C$5="","",IF(C$5&lt;&gt;0,AU122/C$5,""))</f>
        <v>0.2413793103448276</v>
      </c>
      <c r="BR122" s="174">
        <f t="shared" ref="BR122:CJ122" si="97">IF(D$5="","",IF(D$5&lt;&gt;0,AV122/D$5,""))</f>
        <v>0.3864449108483034</v>
      </c>
      <c r="BS122" s="174">
        <f t="shared" si="97"/>
        <v>0.70244789519773398</v>
      </c>
      <c r="BT122" s="175">
        <f t="shared" si="97"/>
        <v>0.43773065933644445</v>
      </c>
      <c r="BU122" s="173">
        <f t="shared" si="97"/>
        <v>4.7156995924704057E-2</v>
      </c>
      <c r="BV122" s="174">
        <f t="shared" si="97"/>
        <v>0.34685452213120932</v>
      </c>
      <c r="BW122" s="174">
        <f t="shared" si="97"/>
        <v>0.67920801188312507</v>
      </c>
      <c r="BX122" s="175">
        <f t="shared" si="97"/>
        <v>0.39599466224683383</v>
      </c>
      <c r="BY122" s="173">
        <f t="shared" si="97"/>
        <v>0.19373219373219372</v>
      </c>
      <c r="BZ122" s="174">
        <f t="shared" si="97"/>
        <v>0.49152007908540385</v>
      </c>
      <c r="CA122" s="174">
        <f t="shared" si="97"/>
        <v>0.4681360025360769</v>
      </c>
      <c r="CB122" s="175">
        <f t="shared" si="97"/>
        <v>0.4045109457052159</v>
      </c>
      <c r="CC122" s="173">
        <f t="shared" si="97"/>
        <v>9.9988765307268843E-2</v>
      </c>
      <c r="CD122" s="174">
        <f t="shared" si="97"/>
        <v>0.28553675657227545</v>
      </c>
      <c r="CE122" s="174">
        <f t="shared" si="97"/>
        <v>0.18510789914763506</v>
      </c>
      <c r="CF122" s="175">
        <f t="shared" si="97"/>
        <v>0.28355655784219413</v>
      </c>
      <c r="CG122" s="173">
        <f t="shared" si="97"/>
        <v>8.5259620001371841E-2</v>
      </c>
      <c r="CH122" s="174">
        <f t="shared" si="97"/>
        <v>0.37620365394437066</v>
      </c>
      <c r="CI122" s="174">
        <f t="shared" si="97"/>
        <v>0.50113517199680513</v>
      </c>
      <c r="CJ122" s="175">
        <f t="shared" si="97"/>
        <v>0.36582256968633298</v>
      </c>
    </row>
    <row r="123" spans="2:88" x14ac:dyDescent="0.3">
      <c r="B123" s="27" t="s">
        <v>127</v>
      </c>
      <c r="C123" s="167">
        <v>7</v>
      </c>
      <c r="D123" s="168">
        <v>705037.005</v>
      </c>
      <c r="E123" s="168">
        <v>0</v>
      </c>
      <c r="F123" s="169">
        <v>95677.460745763499</v>
      </c>
      <c r="G123" s="167">
        <v>102</v>
      </c>
      <c r="H123" s="168">
        <v>7694795.3849999988</v>
      </c>
      <c r="I123" s="168">
        <v>-1454.2649999999999</v>
      </c>
      <c r="J123" s="169">
        <v>877035.30246039224</v>
      </c>
      <c r="K123" s="167">
        <v>15</v>
      </c>
      <c r="L123" s="168">
        <v>2080101.699</v>
      </c>
      <c r="M123" s="168">
        <v>-350.05500000000001</v>
      </c>
      <c r="N123" s="169">
        <v>207912.24983988827</v>
      </c>
      <c r="O123" s="167">
        <v>7</v>
      </c>
      <c r="P123" s="168">
        <v>55476.666000000005</v>
      </c>
      <c r="Q123" s="168">
        <v>3404.7809999999999</v>
      </c>
      <c r="R123" s="169">
        <v>96660.830005619602</v>
      </c>
      <c r="S123" s="167">
        <v>131</v>
      </c>
      <c r="T123" s="168">
        <v>10535410.754999999</v>
      </c>
      <c r="U123" s="168">
        <v>1600.4610000000002</v>
      </c>
      <c r="V123" s="169">
        <v>1277285.8430516641</v>
      </c>
      <c r="X123" s="27" t="s">
        <v>127</v>
      </c>
      <c r="Y123" s="176">
        <f>IF(C$6="","",IF(C$6&lt;&gt;0,C123/C$6,""))</f>
        <v>4.8275862068965517E-2</v>
      </c>
      <c r="Z123" s="177">
        <f t="shared" ref="Z123:AC123" si="98">IF(D$6="","",IF(D$6&lt;&gt;0,D123/D$6,""))</f>
        <v>5.5112604407635365E-2</v>
      </c>
      <c r="AA123" s="177">
        <f t="shared" si="98"/>
        <v>0</v>
      </c>
      <c r="AB123" s="178">
        <f t="shared" si="98"/>
        <v>7.3862239413023889E-2</v>
      </c>
      <c r="AC123" s="176">
        <f t="shared" si="98"/>
        <v>4.0141676505312869E-2</v>
      </c>
      <c r="AD123" s="177">
        <f>IF(H$6="","",IF(H$6&lt;&gt;0,H123/H$6,""))</f>
        <v>5.9226063899314944E-2</v>
      </c>
      <c r="AE123" s="177">
        <f t="shared" ref="AE123:AR123" si="99">IF(I$6="","",IF(I$6&lt;&gt;0,I123/I$6,""))</f>
        <v>-3.616217147164852E-3</v>
      </c>
      <c r="AF123" s="178">
        <f t="shared" si="99"/>
        <v>5.2040261859013261E-2</v>
      </c>
      <c r="AG123" s="176">
        <f t="shared" si="99"/>
        <v>6.4377682403433473E-2</v>
      </c>
      <c r="AH123" s="177">
        <f t="shared" si="99"/>
        <v>2.199213341664405E-2</v>
      </c>
      <c r="AI123" s="177">
        <f t="shared" si="99"/>
        <v>6.6464229445558964E-2</v>
      </c>
      <c r="AJ123" s="178">
        <f t="shared" si="99"/>
        <v>2.3269720208941334E-2</v>
      </c>
      <c r="AK123" s="176">
        <f t="shared" si="99"/>
        <v>1.8440463645943098E-3</v>
      </c>
      <c r="AL123" s="177">
        <f t="shared" si="99"/>
        <v>1.0800464939365154E-2</v>
      </c>
      <c r="AM123" s="177">
        <f t="shared" si="99"/>
        <v>9.2261836486800079E-3</v>
      </c>
      <c r="AN123" s="178">
        <f t="shared" si="99"/>
        <v>1.140155379967221E-2</v>
      </c>
      <c r="AO123" s="176">
        <f t="shared" si="99"/>
        <v>1.9508562918838422E-2</v>
      </c>
      <c r="AP123" s="177">
        <f t="shared" si="99"/>
        <v>4.3456547850558434E-2</v>
      </c>
      <c r="AQ123" s="177">
        <f t="shared" si="99"/>
        <v>2.0400688507493606E-3</v>
      </c>
      <c r="AR123" s="178">
        <f t="shared" si="99"/>
        <v>3.5918049704818981E-2</v>
      </c>
      <c r="AT123" s="27" t="s">
        <v>127</v>
      </c>
      <c r="AU123" s="167">
        <v>43</v>
      </c>
      <c r="AV123" s="168">
        <v>8748262.9350000005</v>
      </c>
      <c r="AW123" s="168">
        <v>18623.61</v>
      </c>
      <c r="AX123" s="169">
        <v>907088.51367646758</v>
      </c>
      <c r="AY123" s="167">
        <v>424</v>
      </c>
      <c r="AZ123" s="168">
        <v>62608590.525000021</v>
      </c>
      <c r="BA123" s="168">
        <v>295674.03200000001</v>
      </c>
      <c r="BB123" s="169">
        <v>8471616.3197097499</v>
      </c>
      <c r="BC123" s="167">
        <v>117</v>
      </c>
      <c r="BD123" s="168">
        <v>38697043.845999993</v>
      </c>
      <c r="BE123" s="168">
        <v>-810.91800000000001</v>
      </c>
      <c r="BF123" s="169">
        <v>3667919.1750606429</v>
      </c>
      <c r="BG123" s="167">
        <v>71</v>
      </c>
      <c r="BH123" s="168">
        <v>1279429.6500000001</v>
      </c>
      <c r="BI123" s="168">
        <v>25886.861999999997</v>
      </c>
      <c r="BJ123" s="169">
        <v>1255425.0297232515</v>
      </c>
      <c r="BK123" s="167">
        <v>655</v>
      </c>
      <c r="BL123" s="168">
        <v>111333326.95600003</v>
      </c>
      <c r="BM123" s="168">
        <v>339373.58600000001</v>
      </c>
      <c r="BN123" s="169">
        <v>14302049.038170103</v>
      </c>
      <c r="BP123" s="27" t="s">
        <v>127</v>
      </c>
      <c r="BQ123" s="176">
        <f>IF(C$6="","",IF(C$6&lt;&gt;0,AU123/C$6,""))</f>
        <v>0.29655172413793102</v>
      </c>
      <c r="BR123" s="177">
        <f t="shared" ref="BR123:CJ123" si="100">IF(D$6="","",IF(D$6&lt;&gt;0,AV123/D$6,""))</f>
        <v>0.68384999790278267</v>
      </c>
      <c r="BS123" s="177">
        <f t="shared" si="100"/>
        <v>1.0015633621482436</v>
      </c>
      <c r="BT123" s="178">
        <f t="shared" si="100"/>
        <v>0.70026512455225165</v>
      </c>
      <c r="BU123" s="176">
        <f t="shared" si="100"/>
        <v>0.16686343959071231</v>
      </c>
      <c r="BV123" s="177">
        <f t="shared" si="100"/>
        <v>0.48189200590155729</v>
      </c>
      <c r="BW123" s="177">
        <f t="shared" si="100"/>
        <v>0.73523154616921216</v>
      </c>
      <c r="BX123" s="178">
        <f t="shared" si="100"/>
        <v>0.5026766088092508</v>
      </c>
      <c r="BY123" s="176">
        <f t="shared" si="100"/>
        <v>0.50214592274678116</v>
      </c>
      <c r="BZ123" s="177">
        <f t="shared" si="100"/>
        <v>0.40912929954342414</v>
      </c>
      <c r="CA123" s="177">
        <f t="shared" si="100"/>
        <v>0.15396734802683518</v>
      </c>
      <c r="CB123" s="178">
        <f t="shared" si="100"/>
        <v>0.41051671086432184</v>
      </c>
      <c r="CC123" s="176">
        <f t="shared" si="100"/>
        <v>1.8703898840885143E-2</v>
      </c>
      <c r="CD123" s="177">
        <f t="shared" si="100"/>
        <v>0.24908553583968493</v>
      </c>
      <c r="CE123" s="177">
        <f t="shared" si="100"/>
        <v>7.0147519884549356E-2</v>
      </c>
      <c r="CF123" s="178">
        <f t="shared" si="100"/>
        <v>0.14808269303100924</v>
      </c>
      <c r="CG123" s="176">
        <f t="shared" si="100"/>
        <v>9.7542814594192104E-2</v>
      </c>
      <c r="CH123" s="177">
        <f t="shared" si="100"/>
        <v>0.45922861127451914</v>
      </c>
      <c r="CI123" s="177">
        <f t="shared" si="100"/>
        <v>0.43259128561440063</v>
      </c>
      <c r="CJ123" s="178">
        <f t="shared" si="100"/>
        <v>0.40218226094671738</v>
      </c>
    </row>
    <row r="124" spans="2:88" x14ac:dyDescent="0.3">
      <c r="B124" s="27" t="s">
        <v>128</v>
      </c>
      <c r="C124" s="167"/>
      <c r="D124" s="168"/>
      <c r="E124" s="168"/>
      <c r="F124" s="169"/>
      <c r="G124" s="167">
        <v>3</v>
      </c>
      <c r="H124" s="168">
        <v>0</v>
      </c>
      <c r="I124" s="168">
        <v>50289.298667700001</v>
      </c>
      <c r="J124" s="169">
        <v>40628.129999999997</v>
      </c>
      <c r="K124" s="167">
        <v>3</v>
      </c>
      <c r="L124" s="168">
        <v>0</v>
      </c>
      <c r="M124" s="168">
        <v>36445.499034499997</v>
      </c>
      <c r="N124" s="169">
        <v>40495</v>
      </c>
      <c r="O124" s="167">
        <v>161</v>
      </c>
      <c r="P124" s="168">
        <v>122029.30000762999</v>
      </c>
      <c r="Q124" s="168">
        <v>28843.966576300008</v>
      </c>
      <c r="R124" s="169">
        <v>285834.24999999988</v>
      </c>
      <c r="S124" s="167">
        <v>167</v>
      </c>
      <c r="T124" s="168">
        <v>122029.30000762999</v>
      </c>
      <c r="U124" s="168">
        <v>115578.76427850001</v>
      </c>
      <c r="V124" s="169">
        <v>366957.38</v>
      </c>
      <c r="X124" s="27" t="s">
        <v>128</v>
      </c>
      <c r="Y124" s="176">
        <f>IF(C$7="","",IF(C$7&lt;&gt;0,C124/C$7,""))</f>
        <v>0</v>
      </c>
      <c r="Z124" s="177" t="str">
        <f t="shared" ref="Z124:AR124" si="101">IF(D$7="","",IF(D$7&lt;&gt;0,D124/D$7,""))</f>
        <v/>
      </c>
      <c r="AA124" s="177">
        <f t="shared" si="101"/>
        <v>0</v>
      </c>
      <c r="AB124" s="178">
        <f t="shared" si="101"/>
        <v>0</v>
      </c>
      <c r="AC124" s="176">
        <f t="shared" si="101"/>
        <v>1.6666666666666666E-2</v>
      </c>
      <c r="AD124" s="177" t="str">
        <f t="shared" si="101"/>
        <v/>
      </c>
      <c r="AE124" s="177">
        <f t="shared" si="101"/>
        <v>4.4840435011779742E-2</v>
      </c>
      <c r="AF124" s="178">
        <f t="shared" si="101"/>
        <v>3.5460483634670664E-2</v>
      </c>
      <c r="AG124" s="176">
        <f t="shared" si="101"/>
        <v>6.9767441860465115E-2</v>
      </c>
      <c r="AH124" s="177" t="str">
        <f t="shared" si="101"/>
        <v/>
      </c>
      <c r="AI124" s="177">
        <f t="shared" si="101"/>
        <v>1.4696942477041451E-2</v>
      </c>
      <c r="AJ124" s="178">
        <f t="shared" si="101"/>
        <v>1.6588044381597642E-2</v>
      </c>
      <c r="AK124" s="176">
        <f t="shared" si="101"/>
        <v>2.1928629801144104E-2</v>
      </c>
      <c r="AL124" s="177">
        <f t="shared" si="101"/>
        <v>2.1387052907226225E-2</v>
      </c>
      <c r="AM124" s="177">
        <f t="shared" si="101"/>
        <v>2.760995638948251E-2</v>
      </c>
      <c r="AN124" s="178">
        <f t="shared" si="101"/>
        <v>2.8797256671784861E-2</v>
      </c>
      <c r="AO124" s="176">
        <f t="shared" si="101"/>
        <v>2.2049115394771588E-2</v>
      </c>
      <c r="AP124" s="177">
        <f t="shared" si="101"/>
        <v>2.1387052907226225E-2</v>
      </c>
      <c r="AQ124" s="177">
        <f t="shared" si="101"/>
        <v>1.8907726934344421E-2</v>
      </c>
      <c r="AR124" s="178">
        <f t="shared" si="101"/>
        <v>2.5246805213528931E-2</v>
      </c>
      <c r="AT124" s="27" t="s">
        <v>128</v>
      </c>
      <c r="AU124" s="167"/>
      <c r="AV124" s="168"/>
      <c r="AW124" s="168"/>
      <c r="AX124" s="169"/>
      <c r="AY124" s="167">
        <v>17</v>
      </c>
      <c r="AZ124" s="168">
        <v>0</v>
      </c>
      <c r="BA124" s="168">
        <v>422423.08880949998</v>
      </c>
      <c r="BB124" s="169">
        <v>436075.63</v>
      </c>
      <c r="BC124" s="167">
        <v>25</v>
      </c>
      <c r="BD124" s="168">
        <v>0</v>
      </c>
      <c r="BE124" s="168">
        <v>747468.88019870012</v>
      </c>
      <c r="BF124" s="169">
        <v>779187.40899999999</v>
      </c>
      <c r="BG124" s="167">
        <v>1237</v>
      </c>
      <c r="BH124" s="168">
        <v>3329683.9953722102</v>
      </c>
      <c r="BI124" s="168">
        <v>211851.94678299001</v>
      </c>
      <c r="BJ124" s="169">
        <v>3084745.7229999984</v>
      </c>
      <c r="BK124" s="167">
        <v>1279</v>
      </c>
      <c r="BL124" s="168">
        <v>3329683.9953722102</v>
      </c>
      <c r="BM124" s="168">
        <v>1381743.9157911898</v>
      </c>
      <c r="BN124" s="169">
        <v>4300008.7620000001</v>
      </c>
      <c r="BP124" s="27" t="s">
        <v>128</v>
      </c>
      <c r="BQ124" s="176">
        <f>IF(C$7="","",IF(C$7&lt;&gt;0,AU124/C$7,""))</f>
        <v>0</v>
      </c>
      <c r="BR124" s="177" t="str">
        <f t="shared" ref="BR124:CJ124" si="102">IF(D$7="","",IF(D$7&lt;&gt;0,AV124/D$7,""))</f>
        <v/>
      </c>
      <c r="BS124" s="177">
        <f t="shared" si="102"/>
        <v>0</v>
      </c>
      <c r="BT124" s="178">
        <f t="shared" si="102"/>
        <v>0</v>
      </c>
      <c r="BU124" s="176">
        <f t="shared" si="102"/>
        <v>9.4444444444444442E-2</v>
      </c>
      <c r="BV124" s="177" t="str">
        <f t="shared" si="102"/>
        <v/>
      </c>
      <c r="BW124" s="177">
        <f t="shared" si="102"/>
        <v>0.37665339471921389</v>
      </c>
      <c r="BX124" s="178">
        <f t="shared" si="102"/>
        <v>0.38060951220481232</v>
      </c>
      <c r="BY124" s="176">
        <f t="shared" si="102"/>
        <v>0.58139534883720934</v>
      </c>
      <c r="BZ124" s="177" t="str">
        <f t="shared" si="102"/>
        <v/>
      </c>
      <c r="CA124" s="177">
        <f t="shared" si="102"/>
        <v>0.30142287598421397</v>
      </c>
      <c r="CB124" s="178">
        <f t="shared" si="102"/>
        <v>0.31918003017839425</v>
      </c>
      <c r="CC124" s="176">
        <f t="shared" si="102"/>
        <v>0.16848270226096432</v>
      </c>
      <c r="CD124" s="177">
        <f t="shared" si="102"/>
        <v>0.58356581385714135</v>
      </c>
      <c r="CE124" s="177">
        <f t="shared" si="102"/>
        <v>0.20278844091129297</v>
      </c>
      <c r="CF124" s="178">
        <f t="shared" si="102"/>
        <v>0.31078226053183466</v>
      </c>
      <c r="CG124" s="176">
        <f t="shared" si="102"/>
        <v>0.16886717718510694</v>
      </c>
      <c r="CH124" s="177">
        <f t="shared" si="102"/>
        <v>0.58356581385714135</v>
      </c>
      <c r="CI124" s="177">
        <f t="shared" si="102"/>
        <v>0.22604184095634516</v>
      </c>
      <c r="CJ124" s="178">
        <f t="shared" si="102"/>
        <v>0.29584221369435787</v>
      </c>
    </row>
    <row r="125" spans="2:88" x14ac:dyDescent="0.3">
      <c r="B125" s="27" t="s">
        <v>129</v>
      </c>
      <c r="C125" s="167"/>
      <c r="D125" s="168"/>
      <c r="E125" s="168"/>
      <c r="F125" s="169"/>
      <c r="G125" s="167">
        <v>2</v>
      </c>
      <c r="H125" s="168">
        <v>97093.79742789999</v>
      </c>
      <c r="I125" s="168">
        <v>3727.61972547</v>
      </c>
      <c r="J125" s="169">
        <v>26849.85</v>
      </c>
      <c r="K125" s="167"/>
      <c r="L125" s="168"/>
      <c r="M125" s="168"/>
      <c r="N125" s="169"/>
      <c r="O125" s="167">
        <v>7</v>
      </c>
      <c r="P125" s="168">
        <v>35036.739057009996</v>
      </c>
      <c r="Q125" s="168">
        <v>344.39999813999998</v>
      </c>
      <c r="R125" s="169">
        <v>41635</v>
      </c>
      <c r="S125" s="167">
        <v>9</v>
      </c>
      <c r="T125" s="168">
        <v>132130.53648491</v>
      </c>
      <c r="U125" s="168">
        <v>4072.0197236100003</v>
      </c>
      <c r="V125" s="169">
        <v>68484.850000000006</v>
      </c>
      <c r="X125" s="27" t="s">
        <v>129</v>
      </c>
      <c r="Y125" s="176" t="str">
        <f>IF(C$8="","",IF(C$8&lt;&gt;0,C125/C$8,""))</f>
        <v/>
      </c>
      <c r="Z125" s="177" t="str">
        <f t="shared" ref="Z125:AR125" si="103">IF(D$8="","",IF(D$8&lt;&gt;0,D125/D$8,""))</f>
        <v/>
      </c>
      <c r="AA125" s="177" t="str">
        <f t="shared" si="103"/>
        <v/>
      </c>
      <c r="AB125" s="178" t="str">
        <f t="shared" si="103"/>
        <v/>
      </c>
      <c r="AC125" s="176">
        <f t="shared" si="103"/>
        <v>1.4814814814814815E-2</v>
      </c>
      <c r="AD125" s="177">
        <f t="shared" si="103"/>
        <v>4.294066844818754E-3</v>
      </c>
      <c r="AE125" s="177">
        <f t="shared" si="103"/>
        <v>4.4304987232476733E-3</v>
      </c>
      <c r="AF125" s="178">
        <f t="shared" si="103"/>
        <v>6.9064950481459286E-3</v>
      </c>
      <c r="AG125" s="176">
        <f t="shared" si="103"/>
        <v>0</v>
      </c>
      <c r="AH125" s="177">
        <f t="shared" si="103"/>
        <v>0</v>
      </c>
      <c r="AI125" s="177" t="str">
        <f t="shared" si="103"/>
        <v/>
      </c>
      <c r="AJ125" s="178">
        <f t="shared" si="103"/>
        <v>0</v>
      </c>
      <c r="AK125" s="176">
        <f t="shared" si="103"/>
        <v>5.4137664346481052E-3</v>
      </c>
      <c r="AL125" s="177">
        <f t="shared" si="103"/>
        <v>1.6162233182381192E-2</v>
      </c>
      <c r="AM125" s="177">
        <f t="shared" si="103"/>
        <v>3.4368166953722512E-3</v>
      </c>
      <c r="AN125" s="178">
        <f t="shared" si="103"/>
        <v>1.3308528677985388E-2</v>
      </c>
      <c r="AO125" s="176">
        <f t="shared" si="103"/>
        <v>6.298110566829951E-3</v>
      </c>
      <c r="AP125" s="177">
        <f t="shared" si="103"/>
        <v>5.2188837089760381E-3</v>
      </c>
      <c r="AQ125" s="177">
        <f t="shared" si="103"/>
        <v>4.324742819844035E-3</v>
      </c>
      <c r="AR125" s="178">
        <f t="shared" si="103"/>
        <v>9.6239101661097504E-3</v>
      </c>
      <c r="AT125" s="27" t="s">
        <v>129</v>
      </c>
      <c r="AU125" s="167"/>
      <c r="AV125" s="168"/>
      <c r="AW125" s="168"/>
      <c r="AX125" s="169"/>
      <c r="AY125" s="167">
        <v>42</v>
      </c>
      <c r="AZ125" s="168">
        <v>8179468.0817556987</v>
      </c>
      <c r="BA125" s="168">
        <v>105506.81702921</v>
      </c>
      <c r="BB125" s="169">
        <v>1426750.2050000001</v>
      </c>
      <c r="BC125" s="167"/>
      <c r="BD125" s="168"/>
      <c r="BE125" s="168"/>
      <c r="BF125" s="169"/>
      <c r="BG125" s="167">
        <v>322</v>
      </c>
      <c r="BH125" s="168">
        <v>368359.88635893003</v>
      </c>
      <c r="BI125" s="168">
        <v>22635.25755943</v>
      </c>
      <c r="BJ125" s="169">
        <v>834420</v>
      </c>
      <c r="BK125" s="167">
        <v>364</v>
      </c>
      <c r="BL125" s="168">
        <v>8547827.9681146294</v>
      </c>
      <c r="BM125" s="168">
        <v>128142.07458864</v>
      </c>
      <c r="BN125" s="169">
        <v>2261170.2050000001</v>
      </c>
      <c r="BP125" s="27" t="s">
        <v>129</v>
      </c>
      <c r="BQ125" s="176" t="str">
        <f>IF(C$8="","",IF(C$8&lt;&gt;0,AU125/C$8,""))</f>
        <v/>
      </c>
      <c r="BR125" s="177" t="str">
        <f t="shared" ref="BR125:CJ125" si="104">IF(D$8="","",IF(D$8&lt;&gt;0,AV125/D$8,""))</f>
        <v/>
      </c>
      <c r="BS125" s="177" t="str">
        <f t="shared" si="104"/>
        <v/>
      </c>
      <c r="BT125" s="178" t="str">
        <f t="shared" si="104"/>
        <v/>
      </c>
      <c r="BU125" s="176">
        <f t="shared" si="104"/>
        <v>0.31111111111111112</v>
      </c>
      <c r="BV125" s="177">
        <f t="shared" si="104"/>
        <v>0.36174486556880431</v>
      </c>
      <c r="BW125" s="177">
        <f t="shared" si="104"/>
        <v>0.12540115477656516</v>
      </c>
      <c r="BX125" s="178">
        <f t="shared" si="104"/>
        <v>0.36699807357485015</v>
      </c>
      <c r="BY125" s="176">
        <f t="shared" si="104"/>
        <v>0</v>
      </c>
      <c r="BZ125" s="177">
        <f t="shared" si="104"/>
        <v>0</v>
      </c>
      <c r="CA125" s="177" t="str">
        <f t="shared" si="104"/>
        <v/>
      </c>
      <c r="CB125" s="178">
        <f t="shared" si="104"/>
        <v>0</v>
      </c>
      <c r="CC125" s="176">
        <f t="shared" si="104"/>
        <v>0.24903325599381285</v>
      </c>
      <c r="CD125" s="177">
        <f t="shared" si="104"/>
        <v>0.16992215995561694</v>
      </c>
      <c r="CE125" s="177">
        <f t="shared" si="104"/>
        <v>0.22588046313715923</v>
      </c>
      <c r="CF125" s="178">
        <f t="shared" si="104"/>
        <v>0.26672036746690447</v>
      </c>
      <c r="CG125" s="176">
        <f t="shared" si="104"/>
        <v>0.25472358292512248</v>
      </c>
      <c r="CH125" s="177">
        <f t="shared" si="104"/>
        <v>0.33762157724242575</v>
      </c>
      <c r="CI125" s="177">
        <f t="shared" si="104"/>
        <v>0.13609499821033202</v>
      </c>
      <c r="CJ125" s="178">
        <f t="shared" si="104"/>
        <v>0.31775347282214922</v>
      </c>
    </row>
    <row r="126" spans="2:88" x14ac:dyDescent="0.3">
      <c r="B126" s="26" t="s">
        <v>5</v>
      </c>
      <c r="C126" s="170">
        <v>11</v>
      </c>
      <c r="D126" s="171">
        <v>1142098.155</v>
      </c>
      <c r="E126" s="171">
        <v>0</v>
      </c>
      <c r="F126" s="172">
        <v>150680.27104337752</v>
      </c>
      <c r="G126" s="170">
        <v>144</v>
      </c>
      <c r="H126" s="171">
        <v>10990538.620427895</v>
      </c>
      <c r="I126" s="171">
        <v>112139.33539317</v>
      </c>
      <c r="J126" s="172">
        <v>1395438.7920558676</v>
      </c>
      <c r="K126" s="170">
        <v>23</v>
      </c>
      <c r="L126" s="171">
        <v>2549291.3280000002</v>
      </c>
      <c r="M126" s="171">
        <v>87205.634034499992</v>
      </c>
      <c r="N126" s="172">
        <v>314125.5896170513</v>
      </c>
      <c r="O126" s="170">
        <v>336</v>
      </c>
      <c r="P126" s="171">
        <v>278312.73106463999</v>
      </c>
      <c r="Q126" s="171">
        <v>51023.970574439962</v>
      </c>
      <c r="R126" s="172">
        <v>718119.86010789499</v>
      </c>
      <c r="S126" s="170">
        <v>514</v>
      </c>
      <c r="T126" s="171">
        <v>14960240.834492542</v>
      </c>
      <c r="U126" s="171">
        <v>250368.94000211003</v>
      </c>
      <c r="V126" s="172">
        <v>2578364.5128241898</v>
      </c>
      <c r="X126" s="26" t="s">
        <v>5</v>
      </c>
      <c r="Y126" s="179">
        <f>IF(C$9="","",IF(C$9&lt;&gt;0,C126/C$9,""))</f>
        <v>3.3536585365853661E-2</v>
      </c>
      <c r="Z126" s="180">
        <f t="shared" ref="Z126:AR126" si="105">IF(D$9="","",IF(D$9&lt;&gt;0,D126/D$9,""))</f>
        <v>3.5348906750618421E-2</v>
      </c>
      <c r="AA126" s="180">
        <f t="shared" si="105"/>
        <v>0</v>
      </c>
      <c r="AB126" s="181">
        <f t="shared" si="105"/>
        <v>2.847486976934259E-2</v>
      </c>
      <c r="AC126" s="179">
        <f t="shared" si="105"/>
        <v>1.7979772755649895E-2</v>
      </c>
      <c r="AD126" s="180">
        <f t="shared" si="105"/>
        <v>4.1275517492371232E-2</v>
      </c>
      <c r="AE126" s="180">
        <f t="shared" si="105"/>
        <v>2.7876755183365506E-2</v>
      </c>
      <c r="AF126" s="181">
        <f t="shared" si="105"/>
        <v>3.6039294590596155E-2</v>
      </c>
      <c r="AG126" s="179">
        <f t="shared" si="105"/>
        <v>3.662420382165605E-2</v>
      </c>
      <c r="AH126" s="180">
        <f t="shared" si="105"/>
        <v>1.9847209282512459E-2</v>
      </c>
      <c r="AI126" s="180">
        <f t="shared" si="105"/>
        <v>1.6392959250484094E-2</v>
      </c>
      <c r="AJ126" s="181">
        <f t="shared" si="105"/>
        <v>1.883745079845554E-2</v>
      </c>
      <c r="AK126" s="179">
        <f t="shared" si="105"/>
        <v>1.5750984436527282E-2</v>
      </c>
      <c r="AL126" s="180">
        <f t="shared" si="105"/>
        <v>1.3393557566068181E-2</v>
      </c>
      <c r="AM126" s="180">
        <f t="shared" si="105"/>
        <v>1.9688918778136017E-2</v>
      </c>
      <c r="AN126" s="181">
        <f t="shared" si="105"/>
        <v>2.192669505000229E-2</v>
      </c>
      <c r="AO126" s="179">
        <f t="shared" si="105"/>
        <v>1.6965376109845859E-2</v>
      </c>
      <c r="AP126" s="180">
        <f t="shared" si="105"/>
        <v>3.3407764206415926E-2</v>
      </c>
      <c r="AQ126" s="180">
        <f t="shared" si="105"/>
        <v>1.7742900376306773E-2</v>
      </c>
      <c r="AR126" s="181">
        <f t="shared" si="105"/>
        <v>2.7594345578166982E-2</v>
      </c>
      <c r="AT126" s="26" t="s">
        <v>5</v>
      </c>
      <c r="AU126" s="170">
        <v>85</v>
      </c>
      <c r="AV126" s="171">
        <v>16290364.734000001</v>
      </c>
      <c r="AW126" s="171">
        <v>504496.31399999995</v>
      </c>
      <c r="AX126" s="172">
        <v>2209000.150603489</v>
      </c>
      <c r="AY126" s="170">
        <v>726</v>
      </c>
      <c r="AZ126" s="171">
        <v>110238937.90775567</v>
      </c>
      <c r="BA126" s="171">
        <v>1949500.1808387076</v>
      </c>
      <c r="BB126" s="172">
        <v>17000441.105173886</v>
      </c>
      <c r="BC126" s="170">
        <v>210</v>
      </c>
      <c r="BD126" s="171">
        <v>55076028.87400002</v>
      </c>
      <c r="BE126" s="171">
        <v>2078582.5601986996</v>
      </c>
      <c r="BF126" s="172">
        <v>6550337.9557954976</v>
      </c>
      <c r="BG126" s="170">
        <v>2520</v>
      </c>
      <c r="BH126" s="171">
        <v>7195956.7197311306</v>
      </c>
      <c r="BI126" s="171">
        <v>459840.59734242142</v>
      </c>
      <c r="BJ126" s="172">
        <v>8355778.8515457269</v>
      </c>
      <c r="BK126" s="170">
        <v>3541</v>
      </c>
      <c r="BL126" s="171">
        <v>188801288.2354871</v>
      </c>
      <c r="BM126" s="171">
        <v>4992419.6523798285</v>
      </c>
      <c r="BN126" s="172">
        <v>34115558.06311857</v>
      </c>
      <c r="BP126" s="26" t="s">
        <v>5</v>
      </c>
      <c r="BQ126" s="179">
        <f>IF(C$9="","",IF(C$9&lt;&gt;0,AU126/C$9,""))</f>
        <v>0.25914634146341464</v>
      </c>
      <c r="BR126" s="180">
        <f t="shared" ref="BR126:CJ126" si="106">IF(D$9="","",IF(D$9&lt;&gt;0,AV126/D$9,""))</f>
        <v>0.50420060779778508</v>
      </c>
      <c r="BS126" s="180">
        <f t="shared" si="106"/>
        <v>0.23173429069179732</v>
      </c>
      <c r="BT126" s="181">
        <f t="shared" si="106"/>
        <v>0.41744676441937584</v>
      </c>
      <c r="BU126" s="179">
        <f t="shared" si="106"/>
        <v>9.0648020976401553E-2</v>
      </c>
      <c r="BV126" s="180">
        <f t="shared" si="106"/>
        <v>0.41400784502905857</v>
      </c>
      <c r="BW126" s="180">
        <f t="shared" si="106"/>
        <v>0.48462690705831879</v>
      </c>
      <c r="BX126" s="181">
        <f t="shared" si="106"/>
        <v>0.43906182675113165</v>
      </c>
      <c r="BY126" s="179">
        <f t="shared" si="106"/>
        <v>0.33439490445859871</v>
      </c>
      <c r="BZ126" s="180">
        <f t="shared" si="106"/>
        <v>0.42878797707657573</v>
      </c>
      <c r="CA126" s="180">
        <f t="shared" si="106"/>
        <v>0.39073300234964065</v>
      </c>
      <c r="CB126" s="181">
        <f t="shared" si="106"/>
        <v>0.39280998757847013</v>
      </c>
      <c r="CC126" s="179">
        <f t="shared" si="106"/>
        <v>0.11813238327395462</v>
      </c>
      <c r="CD126" s="180">
        <f t="shared" si="106"/>
        <v>0.34629914413174756</v>
      </c>
      <c r="CE126" s="180">
        <f t="shared" si="106"/>
        <v>0.17744138823449176</v>
      </c>
      <c r="CF126" s="181">
        <f t="shared" si="106"/>
        <v>0.25513096762923976</v>
      </c>
      <c r="CG126" s="179">
        <f t="shared" si="106"/>
        <v>0.11687625837541671</v>
      </c>
      <c r="CH126" s="180">
        <f t="shared" si="106"/>
        <v>0.4216127928031897</v>
      </c>
      <c r="CI126" s="180">
        <f t="shared" si="106"/>
        <v>0.35379789732761929</v>
      </c>
      <c r="CJ126" s="181">
        <f t="shared" si="106"/>
        <v>0.36511381307934782</v>
      </c>
    </row>
    <row r="128" spans="2:88" x14ac:dyDescent="0.3">
      <c r="B128" s="141" t="s">
        <v>385</v>
      </c>
      <c r="C128" s="141"/>
      <c r="D128" s="141"/>
      <c r="E128" s="29"/>
      <c r="F128" s="29"/>
      <c r="G128" s="158"/>
      <c r="H128" s="29"/>
      <c r="I128" s="29"/>
      <c r="J128" s="29"/>
      <c r="K128" s="158"/>
      <c r="L128" s="29"/>
      <c r="M128" s="29"/>
      <c r="N128" s="29"/>
      <c r="O128" s="158"/>
      <c r="P128" s="29"/>
      <c r="Q128" s="29"/>
      <c r="R128" s="29"/>
      <c r="S128" s="158"/>
      <c r="T128" s="29"/>
      <c r="U128" s="29"/>
      <c r="V128" s="29"/>
      <c r="X128" s="141" t="s">
        <v>385</v>
      </c>
      <c r="Y128" s="141"/>
      <c r="Z128" s="141"/>
      <c r="AA128" s="29"/>
      <c r="AB128" s="29"/>
      <c r="AC128" s="158"/>
      <c r="AD128" s="29"/>
      <c r="AE128" s="29"/>
      <c r="AF128" s="29"/>
      <c r="AG128" s="158"/>
      <c r="AH128" s="29"/>
      <c r="AI128" s="29"/>
      <c r="AJ128" s="29"/>
      <c r="AK128" s="158"/>
      <c r="AL128" s="29"/>
      <c r="AM128" s="29"/>
      <c r="AN128" s="29"/>
      <c r="AO128" s="158"/>
      <c r="AP128" s="29"/>
      <c r="AQ128" s="29"/>
      <c r="AR128" s="29"/>
    </row>
    <row r="129" spans="2:44" ht="15" thickBot="1" x14ac:dyDescent="0.35">
      <c r="B129" s="29"/>
      <c r="C129" s="159" t="s">
        <v>322</v>
      </c>
      <c r="D129" s="159"/>
      <c r="E129" s="159"/>
      <c r="F129" s="159"/>
      <c r="G129" s="159" t="s">
        <v>2</v>
      </c>
      <c r="H129" s="159"/>
      <c r="I129" s="159"/>
      <c r="J129" s="159"/>
      <c r="K129" s="159" t="s">
        <v>3</v>
      </c>
      <c r="L129" s="159"/>
      <c r="M129" s="159"/>
      <c r="N129" s="159"/>
      <c r="O129" s="159" t="s">
        <v>4</v>
      </c>
      <c r="P129" s="159"/>
      <c r="Q129" s="159"/>
      <c r="R129" s="159"/>
      <c r="S129" s="159" t="s">
        <v>13</v>
      </c>
      <c r="T129" s="159"/>
      <c r="U129" s="159"/>
      <c r="V129" s="159"/>
      <c r="X129" s="29"/>
      <c r="Y129" s="159" t="s">
        <v>322</v>
      </c>
      <c r="Z129" s="159"/>
      <c r="AA129" s="159"/>
      <c r="AB129" s="159"/>
      <c r="AC129" s="159" t="s">
        <v>2</v>
      </c>
      <c r="AD129" s="159"/>
      <c r="AE129" s="159"/>
      <c r="AF129" s="159"/>
      <c r="AG129" s="159" t="s">
        <v>3</v>
      </c>
      <c r="AH129" s="159"/>
      <c r="AI129" s="159"/>
      <c r="AJ129" s="159"/>
      <c r="AK129" s="159" t="s">
        <v>4</v>
      </c>
      <c r="AL129" s="159"/>
      <c r="AM129" s="159"/>
      <c r="AN129" s="159"/>
      <c r="AO129" s="159" t="s">
        <v>13</v>
      </c>
      <c r="AP129" s="159"/>
      <c r="AQ129" s="159"/>
      <c r="AR129" s="159"/>
    </row>
    <row r="130" spans="2:44" s="163" customFormat="1" ht="28.8" customHeight="1" x14ac:dyDescent="0.3">
      <c r="B130" s="34" t="s">
        <v>125</v>
      </c>
      <c r="C130" s="160" t="s">
        <v>358</v>
      </c>
      <c r="D130" s="161" t="s">
        <v>359</v>
      </c>
      <c r="E130" s="161" t="s">
        <v>360</v>
      </c>
      <c r="F130" s="162" t="s">
        <v>361</v>
      </c>
      <c r="G130" s="160" t="s">
        <v>358</v>
      </c>
      <c r="H130" s="161" t="s">
        <v>359</v>
      </c>
      <c r="I130" s="161" t="s">
        <v>360</v>
      </c>
      <c r="J130" s="162" t="s">
        <v>361</v>
      </c>
      <c r="K130" s="160" t="s">
        <v>358</v>
      </c>
      <c r="L130" s="161" t="s">
        <v>359</v>
      </c>
      <c r="M130" s="161" t="s">
        <v>360</v>
      </c>
      <c r="N130" s="162" t="s">
        <v>361</v>
      </c>
      <c r="O130" s="160" t="s">
        <v>358</v>
      </c>
      <c r="P130" s="161" t="s">
        <v>359</v>
      </c>
      <c r="Q130" s="161" t="s">
        <v>360</v>
      </c>
      <c r="R130" s="162" t="s">
        <v>361</v>
      </c>
      <c r="S130" s="160" t="s">
        <v>358</v>
      </c>
      <c r="T130" s="161" t="s">
        <v>359</v>
      </c>
      <c r="U130" s="161" t="s">
        <v>360</v>
      </c>
      <c r="V130" s="162" t="s">
        <v>361</v>
      </c>
      <c r="X130" s="34" t="s">
        <v>125</v>
      </c>
      <c r="Y130" s="160" t="s">
        <v>363</v>
      </c>
      <c r="Z130" s="161" t="s">
        <v>364</v>
      </c>
      <c r="AA130" s="161" t="s">
        <v>365</v>
      </c>
      <c r="AB130" s="162" t="s">
        <v>366</v>
      </c>
      <c r="AC130" s="160" t="s">
        <v>363</v>
      </c>
      <c r="AD130" s="161" t="s">
        <v>364</v>
      </c>
      <c r="AE130" s="161" t="s">
        <v>365</v>
      </c>
      <c r="AF130" s="162" t="s">
        <v>366</v>
      </c>
      <c r="AG130" s="160" t="s">
        <v>363</v>
      </c>
      <c r="AH130" s="161" t="s">
        <v>364</v>
      </c>
      <c r="AI130" s="161" t="s">
        <v>365</v>
      </c>
      <c r="AJ130" s="162" t="s">
        <v>366</v>
      </c>
      <c r="AK130" s="160" t="s">
        <v>363</v>
      </c>
      <c r="AL130" s="161" t="s">
        <v>364</v>
      </c>
      <c r="AM130" s="161" t="s">
        <v>365</v>
      </c>
      <c r="AN130" s="162" t="s">
        <v>366</v>
      </c>
      <c r="AO130" s="160" t="s">
        <v>363</v>
      </c>
      <c r="AP130" s="161" t="s">
        <v>364</v>
      </c>
      <c r="AQ130" s="161" t="s">
        <v>365</v>
      </c>
      <c r="AR130" s="162" t="s">
        <v>366</v>
      </c>
    </row>
    <row r="131" spans="2:44" x14ac:dyDescent="0.3">
      <c r="B131" s="27" t="s">
        <v>126</v>
      </c>
      <c r="C131" s="164">
        <v>3</v>
      </c>
      <c r="D131" s="165">
        <v>307475.19900000002</v>
      </c>
      <c r="E131" s="165">
        <v>0</v>
      </c>
      <c r="F131" s="166">
        <v>47515.870296712004</v>
      </c>
      <c r="G131" s="164">
        <v>20</v>
      </c>
      <c r="H131" s="165">
        <v>2479914.44</v>
      </c>
      <c r="I131" s="165">
        <v>148444.94</v>
      </c>
      <c r="J131" s="166">
        <v>307503.23107804952</v>
      </c>
      <c r="K131" s="164">
        <v>6</v>
      </c>
      <c r="L131" s="165">
        <v>745295.25</v>
      </c>
      <c r="M131" s="165">
        <v>45362.43</v>
      </c>
      <c r="N131" s="166">
        <v>96845.520417094798</v>
      </c>
      <c r="O131" s="164">
        <v>87</v>
      </c>
      <c r="P131" s="165">
        <v>53341.123000000036</v>
      </c>
      <c r="Q131" s="165">
        <v>11751.773999999998</v>
      </c>
      <c r="R131" s="166">
        <v>193272.00002741066</v>
      </c>
      <c r="S131" s="164">
        <v>116</v>
      </c>
      <c r="T131" s="165">
        <v>3586026.0120000006</v>
      </c>
      <c r="U131" s="165">
        <v>205559.144</v>
      </c>
      <c r="V131" s="166">
        <v>645136.62181926693</v>
      </c>
      <c r="X131" s="27" t="s">
        <v>126</v>
      </c>
      <c r="Y131" s="173">
        <f>IF(C$5="","",IF(C$5&lt;&gt;0,C131/C$5,""))</f>
        <v>1.7241379310344827E-2</v>
      </c>
      <c r="Z131" s="174">
        <f t="shared" ref="Z131:AR131" si="107">IF(D$5="","",IF(D$5&lt;&gt;0,D131/D$5,""))</f>
        <v>1.5754524273508728E-2</v>
      </c>
      <c r="AA131" s="174">
        <f t="shared" si="107"/>
        <v>0</v>
      </c>
      <c r="AB131" s="175">
        <f t="shared" si="107"/>
        <v>1.5975856305438813E-2</v>
      </c>
      <c r="AC131" s="173">
        <f t="shared" si="107"/>
        <v>3.8812342324859306E-3</v>
      </c>
      <c r="AD131" s="174">
        <f t="shared" si="107"/>
        <v>2.1803558076604959E-2</v>
      </c>
      <c r="AE131" s="174">
        <f t="shared" si="107"/>
        <v>8.9550873980054471E-2</v>
      </c>
      <c r="AF131" s="175">
        <f t="shared" si="107"/>
        <v>1.8267275322940823E-2</v>
      </c>
      <c r="AG131" s="173">
        <f t="shared" si="107"/>
        <v>1.7094017094017096E-2</v>
      </c>
      <c r="AH131" s="174">
        <f t="shared" si="107"/>
        <v>2.2365707007835713E-2</v>
      </c>
      <c r="AI131" s="174">
        <f t="shared" si="107"/>
        <v>1.5943685308770467E-2</v>
      </c>
      <c r="AJ131" s="175">
        <f t="shared" si="107"/>
        <v>1.8626135753632856E-2</v>
      </c>
      <c r="AK131" s="173">
        <f t="shared" si="107"/>
        <v>9.7741826761038094E-3</v>
      </c>
      <c r="AL131" s="174">
        <f t="shared" si="107"/>
        <v>6.8654346067295131E-3</v>
      </c>
      <c r="AM131" s="174">
        <f t="shared" si="107"/>
        <v>1.0905820567951823E-2</v>
      </c>
      <c r="AN131" s="175">
        <f t="shared" si="107"/>
        <v>1.7227382145474139E-2</v>
      </c>
      <c r="AO131" s="173">
        <f t="shared" si="107"/>
        <v>7.9566499759928661E-3</v>
      </c>
      <c r="AP131" s="174">
        <f t="shared" si="107"/>
        <v>2.0568178796190519E-2</v>
      </c>
      <c r="AQ131" s="174">
        <f t="shared" si="107"/>
        <v>3.2773678238828596E-2</v>
      </c>
      <c r="AR131" s="175">
        <f t="shared" si="107"/>
        <v>1.7808606921251077E-2</v>
      </c>
    </row>
    <row r="132" spans="2:44" x14ac:dyDescent="0.3">
      <c r="B132" s="27" t="s">
        <v>127</v>
      </c>
      <c r="C132" s="167">
        <v>5</v>
      </c>
      <c r="D132" s="168">
        <v>723521.7</v>
      </c>
      <c r="E132" s="168">
        <v>0</v>
      </c>
      <c r="F132" s="169">
        <v>80868.300283548015</v>
      </c>
      <c r="G132" s="167">
        <v>36</v>
      </c>
      <c r="H132" s="168">
        <v>4869420.8699999982</v>
      </c>
      <c r="I132" s="168">
        <v>-4303.47</v>
      </c>
      <c r="J132" s="169">
        <v>568280.68754659314</v>
      </c>
      <c r="K132" s="167">
        <v>13</v>
      </c>
      <c r="L132" s="168">
        <v>2160523.7460000003</v>
      </c>
      <c r="M132" s="168">
        <v>-5.5529999999999999</v>
      </c>
      <c r="N132" s="169">
        <v>208499.19309284139</v>
      </c>
      <c r="O132" s="167">
        <v>1</v>
      </c>
      <c r="P132" s="168">
        <v>8340.2099999999991</v>
      </c>
      <c r="Q132" s="168">
        <v>0</v>
      </c>
      <c r="R132" s="169">
        <v>15779.999993458001</v>
      </c>
      <c r="S132" s="167">
        <v>55</v>
      </c>
      <c r="T132" s="168">
        <v>7761806.5260000005</v>
      </c>
      <c r="U132" s="168">
        <v>-4309.0230000000001</v>
      </c>
      <c r="V132" s="169">
        <v>873428.18091644044</v>
      </c>
      <c r="X132" s="27" t="s">
        <v>127</v>
      </c>
      <c r="Y132" s="176">
        <f>IF(C$6="","",IF(C$6&lt;&gt;0,C132/C$6,""))</f>
        <v>3.4482758620689655E-2</v>
      </c>
      <c r="Z132" s="177">
        <f t="shared" ref="Z132:AC132" si="108">IF(D$6="","",IF(D$6&lt;&gt;0,D132/D$6,""))</f>
        <v>5.6557549390531398E-2</v>
      </c>
      <c r="AA132" s="177">
        <f t="shared" si="108"/>
        <v>0</v>
      </c>
      <c r="AB132" s="178">
        <f t="shared" si="108"/>
        <v>6.2429685214364497E-2</v>
      </c>
      <c r="AC132" s="176">
        <f t="shared" si="108"/>
        <v>1.4167650531286895E-2</v>
      </c>
      <c r="AD132" s="177">
        <f>IF(H$6="","",IF(H$6&lt;&gt;0,H132/H$6,""))</f>
        <v>3.747944125473035E-2</v>
      </c>
      <c r="AE132" s="177">
        <f t="shared" ref="AE132:AR132" si="109">IF(I$6="","",IF(I$6&lt;&gt;0,I132/I$6,""))</f>
        <v>-1.0701132191388452E-2</v>
      </c>
      <c r="AF132" s="178">
        <f t="shared" si="109"/>
        <v>3.3719823713345184E-2</v>
      </c>
      <c r="AG132" s="176">
        <f t="shared" si="109"/>
        <v>5.5793991416309016E-2</v>
      </c>
      <c r="AH132" s="177">
        <f t="shared" si="109"/>
        <v>2.2842405491376692E-2</v>
      </c>
      <c r="AI132" s="177">
        <f t="shared" si="109"/>
        <v>1.0543367931073373E-3</v>
      </c>
      <c r="AJ132" s="178">
        <f t="shared" si="109"/>
        <v>2.333541140936489E-2</v>
      </c>
      <c r="AK132" s="176">
        <f t="shared" si="109"/>
        <v>2.6343519494204424E-4</v>
      </c>
      <c r="AL132" s="177">
        <f t="shared" si="109"/>
        <v>1.623712313424578E-3</v>
      </c>
      <c r="AM132" s="177">
        <f t="shared" si="109"/>
        <v>0</v>
      </c>
      <c r="AN132" s="178">
        <f t="shared" si="109"/>
        <v>1.8613177527420223E-3</v>
      </c>
      <c r="AO132" s="176">
        <f t="shared" si="109"/>
        <v>8.1906180193596426E-3</v>
      </c>
      <c r="AP132" s="177">
        <f t="shared" si="109"/>
        <v>3.2015962599637231E-2</v>
      </c>
      <c r="AQ132" s="177">
        <f t="shared" si="109"/>
        <v>-5.4926071922168432E-3</v>
      </c>
      <c r="AR132" s="178">
        <f t="shared" si="109"/>
        <v>2.456132821514205E-2</v>
      </c>
    </row>
    <row r="133" spans="2:44" x14ac:dyDescent="0.3">
      <c r="B133" s="27" t="s">
        <v>128</v>
      </c>
      <c r="C133" s="167"/>
      <c r="D133" s="168"/>
      <c r="E133" s="168"/>
      <c r="F133" s="169"/>
      <c r="G133" s="167">
        <v>2</v>
      </c>
      <c r="H133" s="168">
        <v>0</v>
      </c>
      <c r="I133" s="168">
        <v>27269.099277599998</v>
      </c>
      <c r="J133" s="169">
        <v>30299</v>
      </c>
      <c r="K133" s="167">
        <v>4</v>
      </c>
      <c r="L133" s="168">
        <v>0</v>
      </c>
      <c r="M133" s="168">
        <v>59309.098428900004</v>
      </c>
      <c r="N133" s="169">
        <v>65899</v>
      </c>
      <c r="O133" s="167">
        <v>25</v>
      </c>
      <c r="P133" s="168">
        <v>100475.10304294998</v>
      </c>
      <c r="Q133" s="168">
        <v>17478.962621489998</v>
      </c>
      <c r="R133" s="169">
        <v>148676.59000000003</v>
      </c>
      <c r="S133" s="167">
        <v>31</v>
      </c>
      <c r="T133" s="168">
        <v>100475.10304294998</v>
      </c>
      <c r="U133" s="168">
        <v>104057.16032799</v>
      </c>
      <c r="V133" s="169">
        <v>244874.59</v>
      </c>
      <c r="X133" s="27" t="s">
        <v>128</v>
      </c>
      <c r="Y133" s="176">
        <f>IF(C$7="","",IF(C$7&lt;&gt;0,C133/C$7,""))</f>
        <v>0</v>
      </c>
      <c r="Z133" s="177" t="str">
        <f t="shared" ref="Z133:AR133" si="110">IF(D$7="","",IF(D$7&lt;&gt;0,D133/D$7,""))</f>
        <v/>
      </c>
      <c r="AA133" s="177">
        <f t="shared" si="110"/>
        <v>0</v>
      </c>
      <c r="AB133" s="178">
        <f t="shared" si="110"/>
        <v>0</v>
      </c>
      <c r="AC133" s="176">
        <f t="shared" si="110"/>
        <v>1.1111111111111112E-2</v>
      </c>
      <c r="AD133" s="177" t="str">
        <f t="shared" si="110"/>
        <v/>
      </c>
      <c r="AE133" s="177">
        <f t="shared" si="110"/>
        <v>2.4314482531695165E-2</v>
      </c>
      <c r="AF133" s="178">
        <f t="shared" si="110"/>
        <v>2.6445154961522634E-2</v>
      </c>
      <c r="AG133" s="176">
        <f t="shared" si="110"/>
        <v>9.3023255813953487E-2</v>
      </c>
      <c r="AH133" s="177" t="str">
        <f t="shared" si="110"/>
        <v/>
      </c>
      <c r="AI133" s="177">
        <f t="shared" si="110"/>
        <v>2.3916873991754118E-2</v>
      </c>
      <c r="AJ133" s="178">
        <f t="shared" si="110"/>
        <v>2.6994333540014893E-2</v>
      </c>
      <c r="AK133" s="176">
        <f t="shared" si="110"/>
        <v>3.4050667393080904E-3</v>
      </c>
      <c r="AL133" s="177">
        <f t="shared" si="110"/>
        <v>1.760942941165948E-2</v>
      </c>
      <c r="AM133" s="177">
        <f t="shared" si="110"/>
        <v>1.6731173031841691E-2</v>
      </c>
      <c r="AN133" s="178">
        <f t="shared" si="110"/>
        <v>1.4978883472906851E-2</v>
      </c>
      <c r="AO133" s="176">
        <f t="shared" si="110"/>
        <v>4.0929495642989177E-3</v>
      </c>
      <c r="AP133" s="177">
        <f t="shared" si="110"/>
        <v>1.760942941165948E-2</v>
      </c>
      <c r="AQ133" s="177">
        <f t="shared" si="110"/>
        <v>1.7022888117267439E-2</v>
      </c>
      <c r="AR133" s="178">
        <f t="shared" si="110"/>
        <v>1.6847463526889032E-2</v>
      </c>
    </row>
    <row r="134" spans="2:44" x14ac:dyDescent="0.3">
      <c r="B134" s="27" t="s">
        <v>129</v>
      </c>
      <c r="C134" s="167"/>
      <c r="D134" s="168"/>
      <c r="E134" s="168"/>
      <c r="F134" s="169"/>
      <c r="G134" s="167">
        <v>4</v>
      </c>
      <c r="H134" s="168">
        <v>283735.79248359997</v>
      </c>
      <c r="I134" s="168">
        <v>6529.4998270299993</v>
      </c>
      <c r="J134" s="169">
        <v>64567.991000000002</v>
      </c>
      <c r="K134" s="167"/>
      <c r="L134" s="168"/>
      <c r="M134" s="168"/>
      <c r="N134" s="169"/>
      <c r="O134" s="167"/>
      <c r="P134" s="168"/>
      <c r="Q134" s="168"/>
      <c r="R134" s="169"/>
      <c r="S134" s="167">
        <v>4</v>
      </c>
      <c r="T134" s="168">
        <v>283735.79248359997</v>
      </c>
      <c r="U134" s="168">
        <v>6529.4998270299993</v>
      </c>
      <c r="V134" s="169">
        <v>64567.991000000002</v>
      </c>
      <c r="X134" s="27" t="s">
        <v>129</v>
      </c>
      <c r="Y134" s="176" t="str">
        <f>IF(C$8="","",IF(C$8&lt;&gt;0,C134/C$8,""))</f>
        <v/>
      </c>
      <c r="Z134" s="177" t="str">
        <f t="shared" ref="Z134:AR134" si="111">IF(D$8="","",IF(D$8&lt;&gt;0,D134/D$8,""))</f>
        <v/>
      </c>
      <c r="AA134" s="177" t="str">
        <f t="shared" si="111"/>
        <v/>
      </c>
      <c r="AB134" s="178" t="str">
        <f t="shared" si="111"/>
        <v/>
      </c>
      <c r="AC134" s="176">
        <f t="shared" si="111"/>
        <v>2.9629629629629631E-2</v>
      </c>
      <c r="AD134" s="177">
        <f t="shared" si="111"/>
        <v>1.254848910505274E-2</v>
      </c>
      <c r="AE134" s="177">
        <f t="shared" si="111"/>
        <v>7.7607006018981161E-3</v>
      </c>
      <c r="AF134" s="178">
        <f t="shared" si="111"/>
        <v>1.6608603404124452E-2</v>
      </c>
      <c r="AG134" s="176">
        <f t="shared" si="111"/>
        <v>0</v>
      </c>
      <c r="AH134" s="177">
        <f t="shared" si="111"/>
        <v>0</v>
      </c>
      <c r="AI134" s="177" t="str">
        <f t="shared" si="111"/>
        <v/>
      </c>
      <c r="AJ134" s="178">
        <f t="shared" si="111"/>
        <v>0</v>
      </c>
      <c r="AK134" s="176">
        <f t="shared" si="111"/>
        <v>0</v>
      </c>
      <c r="AL134" s="177">
        <f t="shared" si="111"/>
        <v>0</v>
      </c>
      <c r="AM134" s="177">
        <f t="shared" si="111"/>
        <v>0</v>
      </c>
      <c r="AN134" s="178">
        <f t="shared" si="111"/>
        <v>0</v>
      </c>
      <c r="AO134" s="176">
        <f t="shared" si="111"/>
        <v>2.7991602519244225E-3</v>
      </c>
      <c r="AP134" s="177">
        <f t="shared" si="111"/>
        <v>1.1206978677598718E-2</v>
      </c>
      <c r="AQ134" s="177">
        <f t="shared" si="111"/>
        <v>6.9347423172809288E-3</v>
      </c>
      <c r="AR134" s="178">
        <f t="shared" si="111"/>
        <v>9.0734891730095465E-3</v>
      </c>
    </row>
    <row r="135" spans="2:44" x14ac:dyDescent="0.3">
      <c r="B135" s="26" t="s">
        <v>5</v>
      </c>
      <c r="C135" s="170">
        <v>8</v>
      </c>
      <c r="D135" s="171">
        <v>1030996.899</v>
      </c>
      <c r="E135" s="171">
        <v>0</v>
      </c>
      <c r="F135" s="172">
        <v>128384.17058025999</v>
      </c>
      <c r="G135" s="170">
        <v>62</v>
      </c>
      <c r="H135" s="171">
        <v>7633071.1024836022</v>
      </c>
      <c r="I135" s="171">
        <v>177940.06910463001</v>
      </c>
      <c r="J135" s="172">
        <v>970650.90962464246</v>
      </c>
      <c r="K135" s="170">
        <v>23</v>
      </c>
      <c r="L135" s="171">
        <v>2905818.9960000003</v>
      </c>
      <c r="M135" s="171">
        <v>104665.9754289</v>
      </c>
      <c r="N135" s="172">
        <v>371243.71350993618</v>
      </c>
      <c r="O135" s="170">
        <v>113</v>
      </c>
      <c r="P135" s="171">
        <v>162156.43604295002</v>
      </c>
      <c r="Q135" s="171">
        <v>29230.736621490003</v>
      </c>
      <c r="R135" s="172">
        <v>357728.59002086869</v>
      </c>
      <c r="S135" s="170">
        <v>206</v>
      </c>
      <c r="T135" s="171">
        <v>11732043.433526548</v>
      </c>
      <c r="U135" s="171">
        <v>311836.78115502</v>
      </c>
      <c r="V135" s="172">
        <v>1828007.3837357073</v>
      </c>
      <c r="X135" s="26" t="s">
        <v>5</v>
      </c>
      <c r="Y135" s="179">
        <f>IF(C$9="","",IF(C$9&lt;&gt;0,C135/C$9,""))</f>
        <v>2.4390243902439025E-2</v>
      </c>
      <c r="Z135" s="180">
        <f t="shared" ref="Z135:AR135" si="112">IF(D$9="","",IF(D$9&lt;&gt;0,D135/D$9,""))</f>
        <v>3.1910228629103914E-2</v>
      </c>
      <c r="AA135" s="180">
        <f t="shared" si="112"/>
        <v>0</v>
      </c>
      <c r="AB135" s="181">
        <f t="shared" si="112"/>
        <v>2.4261454485076987E-2</v>
      </c>
      <c r="AC135" s="179">
        <f t="shared" si="112"/>
        <v>7.7412910475714823E-3</v>
      </c>
      <c r="AD135" s="180">
        <f t="shared" si="112"/>
        <v>2.8666380301460518E-2</v>
      </c>
      <c r="AE135" s="180">
        <f t="shared" si="112"/>
        <v>4.4234181755664577E-2</v>
      </c>
      <c r="AF135" s="181">
        <f t="shared" si="112"/>
        <v>2.5068511980418054E-2</v>
      </c>
      <c r="AG135" s="179">
        <f t="shared" si="112"/>
        <v>3.662420382165605E-2</v>
      </c>
      <c r="AH135" s="180">
        <f t="shared" si="112"/>
        <v>2.2622913716165215E-2</v>
      </c>
      <c r="AI135" s="180">
        <f t="shared" si="112"/>
        <v>1.9675163068470256E-2</v>
      </c>
      <c r="AJ135" s="181">
        <f t="shared" si="112"/>
        <v>2.2262704531664616E-2</v>
      </c>
      <c r="AK135" s="179">
        <f t="shared" si="112"/>
        <v>5.2972060753797116E-3</v>
      </c>
      <c r="AL135" s="180">
        <f t="shared" si="112"/>
        <v>7.8036371262702941E-3</v>
      </c>
      <c r="AM135" s="180">
        <f t="shared" si="112"/>
        <v>1.1279435776679942E-2</v>
      </c>
      <c r="AN135" s="181">
        <f t="shared" si="112"/>
        <v>1.0922697086913007E-2</v>
      </c>
      <c r="AO135" s="179">
        <f t="shared" si="112"/>
        <v>6.7993530712611812E-3</v>
      </c>
      <c r="AP135" s="180">
        <f t="shared" si="112"/>
        <v>2.6198865714983657E-2</v>
      </c>
      <c r="AQ135" s="180">
        <f t="shared" si="112"/>
        <v>2.2098943030453649E-2</v>
      </c>
      <c r="AR135" s="181">
        <f t="shared" si="112"/>
        <v>1.9563823196973827E-2</v>
      </c>
    </row>
    <row r="137" spans="2:44" x14ac:dyDescent="0.3">
      <c r="B137" s="141" t="s">
        <v>386</v>
      </c>
      <c r="C137" s="141"/>
      <c r="D137" s="141"/>
      <c r="E137" s="29"/>
      <c r="F137" s="29"/>
      <c r="G137" s="158"/>
      <c r="H137" s="29"/>
      <c r="I137" s="29"/>
      <c r="J137" s="29"/>
      <c r="K137" s="158"/>
      <c r="L137" s="29"/>
      <c r="M137" s="29"/>
      <c r="N137" s="29"/>
      <c r="O137" s="158"/>
      <c r="P137" s="29"/>
      <c r="Q137" s="29"/>
      <c r="R137" s="29"/>
      <c r="S137" s="158"/>
      <c r="T137" s="29"/>
      <c r="U137" s="29"/>
      <c r="V137" s="29"/>
      <c r="X137" s="141" t="s">
        <v>386</v>
      </c>
      <c r="Y137" s="141"/>
      <c r="Z137" s="141"/>
      <c r="AA137" s="29"/>
      <c r="AB137" s="29"/>
      <c r="AC137" s="158"/>
      <c r="AD137" s="29"/>
      <c r="AE137" s="29"/>
      <c r="AF137" s="29"/>
      <c r="AG137" s="158"/>
      <c r="AH137" s="29"/>
      <c r="AI137" s="29"/>
      <c r="AJ137" s="29"/>
      <c r="AK137" s="158"/>
      <c r="AL137" s="29"/>
      <c r="AM137" s="29"/>
      <c r="AN137" s="29"/>
      <c r="AO137" s="158"/>
      <c r="AP137" s="29"/>
      <c r="AQ137" s="29"/>
      <c r="AR137" s="29"/>
    </row>
    <row r="138" spans="2:44" ht="15" thickBot="1" x14ac:dyDescent="0.35">
      <c r="B138" s="29"/>
      <c r="C138" s="159" t="s">
        <v>322</v>
      </c>
      <c r="D138" s="159"/>
      <c r="E138" s="159"/>
      <c r="F138" s="159"/>
      <c r="G138" s="159" t="s">
        <v>2</v>
      </c>
      <c r="H138" s="159"/>
      <c r="I138" s="159"/>
      <c r="J138" s="159"/>
      <c r="K138" s="159" t="s">
        <v>3</v>
      </c>
      <c r="L138" s="159"/>
      <c r="M138" s="159"/>
      <c r="N138" s="159"/>
      <c r="O138" s="159" t="s">
        <v>4</v>
      </c>
      <c r="P138" s="159"/>
      <c r="Q138" s="159"/>
      <c r="R138" s="159"/>
      <c r="S138" s="159" t="s">
        <v>13</v>
      </c>
      <c r="T138" s="159"/>
      <c r="U138" s="159"/>
      <c r="V138" s="159"/>
      <c r="X138" s="29"/>
      <c r="Y138" s="159" t="s">
        <v>322</v>
      </c>
      <c r="Z138" s="159"/>
      <c r="AA138" s="159"/>
      <c r="AB138" s="159"/>
      <c r="AC138" s="159" t="s">
        <v>2</v>
      </c>
      <c r="AD138" s="159"/>
      <c r="AE138" s="159"/>
      <c r="AF138" s="159"/>
      <c r="AG138" s="159" t="s">
        <v>3</v>
      </c>
      <c r="AH138" s="159"/>
      <c r="AI138" s="159"/>
      <c r="AJ138" s="159"/>
      <c r="AK138" s="159" t="s">
        <v>4</v>
      </c>
      <c r="AL138" s="159"/>
      <c r="AM138" s="159"/>
      <c r="AN138" s="159"/>
      <c r="AO138" s="159" t="s">
        <v>13</v>
      </c>
      <c r="AP138" s="159"/>
      <c r="AQ138" s="159"/>
      <c r="AR138" s="159"/>
    </row>
    <row r="139" spans="2:44" s="163" customFormat="1" ht="28.8" customHeight="1" x14ac:dyDescent="0.3">
      <c r="B139" s="34" t="s">
        <v>125</v>
      </c>
      <c r="C139" s="160" t="s">
        <v>358</v>
      </c>
      <c r="D139" s="161" t="s">
        <v>359</v>
      </c>
      <c r="E139" s="161" t="s">
        <v>360</v>
      </c>
      <c r="F139" s="162" t="s">
        <v>361</v>
      </c>
      <c r="G139" s="160" t="s">
        <v>358</v>
      </c>
      <c r="H139" s="161" t="s">
        <v>359</v>
      </c>
      <c r="I139" s="161" t="s">
        <v>360</v>
      </c>
      <c r="J139" s="162" t="s">
        <v>361</v>
      </c>
      <c r="K139" s="160" t="s">
        <v>358</v>
      </c>
      <c r="L139" s="161" t="s">
        <v>359</v>
      </c>
      <c r="M139" s="161" t="s">
        <v>360</v>
      </c>
      <c r="N139" s="162" t="s">
        <v>361</v>
      </c>
      <c r="O139" s="160" t="s">
        <v>358</v>
      </c>
      <c r="P139" s="161" t="s">
        <v>359</v>
      </c>
      <c r="Q139" s="161" t="s">
        <v>360</v>
      </c>
      <c r="R139" s="162" t="s">
        <v>361</v>
      </c>
      <c r="S139" s="160" t="s">
        <v>358</v>
      </c>
      <c r="T139" s="161" t="s">
        <v>359</v>
      </c>
      <c r="U139" s="161" t="s">
        <v>360</v>
      </c>
      <c r="V139" s="162" t="s">
        <v>361</v>
      </c>
      <c r="X139" s="34" t="s">
        <v>125</v>
      </c>
      <c r="Y139" s="160" t="s">
        <v>363</v>
      </c>
      <c r="Z139" s="161" t="s">
        <v>364</v>
      </c>
      <c r="AA139" s="161" t="s">
        <v>365</v>
      </c>
      <c r="AB139" s="162" t="s">
        <v>366</v>
      </c>
      <c r="AC139" s="160" t="s">
        <v>363</v>
      </c>
      <c r="AD139" s="161" t="s">
        <v>364</v>
      </c>
      <c r="AE139" s="161" t="s">
        <v>365</v>
      </c>
      <c r="AF139" s="162" t="s">
        <v>366</v>
      </c>
      <c r="AG139" s="160" t="s">
        <v>363</v>
      </c>
      <c r="AH139" s="161" t="s">
        <v>364</v>
      </c>
      <c r="AI139" s="161" t="s">
        <v>365</v>
      </c>
      <c r="AJ139" s="162" t="s">
        <v>366</v>
      </c>
      <c r="AK139" s="160" t="s">
        <v>363</v>
      </c>
      <c r="AL139" s="161" t="s">
        <v>364</v>
      </c>
      <c r="AM139" s="161" t="s">
        <v>365</v>
      </c>
      <c r="AN139" s="162" t="s">
        <v>366</v>
      </c>
      <c r="AO139" s="160" t="s">
        <v>363</v>
      </c>
      <c r="AP139" s="161" t="s">
        <v>364</v>
      </c>
      <c r="AQ139" s="161" t="s">
        <v>365</v>
      </c>
      <c r="AR139" s="162" t="s">
        <v>366</v>
      </c>
    </row>
    <row r="140" spans="2:44" x14ac:dyDescent="0.3">
      <c r="B140" s="27" t="s">
        <v>126</v>
      </c>
      <c r="C140" s="164">
        <v>2</v>
      </c>
      <c r="D140" s="165">
        <v>181889.55</v>
      </c>
      <c r="E140" s="165">
        <v>16414.190999999999</v>
      </c>
      <c r="F140" s="166">
        <v>36556.949545365002</v>
      </c>
      <c r="G140" s="164">
        <v>21</v>
      </c>
      <c r="H140" s="165">
        <v>2504154.3119999999</v>
      </c>
      <c r="I140" s="165">
        <v>40115.304000000004</v>
      </c>
      <c r="J140" s="166">
        <v>374209.11956674571</v>
      </c>
      <c r="K140" s="164">
        <v>3</v>
      </c>
      <c r="L140" s="165">
        <v>492523.20899999997</v>
      </c>
      <c r="M140" s="165">
        <v>0</v>
      </c>
      <c r="N140" s="166">
        <v>54998.620161817496</v>
      </c>
      <c r="O140" s="164">
        <v>90</v>
      </c>
      <c r="P140" s="165">
        <v>145083.43100000004</v>
      </c>
      <c r="Q140" s="165">
        <v>15666.035999999993</v>
      </c>
      <c r="R140" s="166">
        <v>280368.44992473663</v>
      </c>
      <c r="S140" s="164">
        <v>116</v>
      </c>
      <c r="T140" s="165">
        <v>3323650.5020000003</v>
      </c>
      <c r="U140" s="165">
        <v>72195.531000000017</v>
      </c>
      <c r="V140" s="166">
        <v>746133.13919866504</v>
      </c>
      <c r="X140" s="27" t="s">
        <v>126</v>
      </c>
      <c r="Y140" s="173">
        <f>IF(C$5="","",IF(C$5&lt;&gt;0,C140/C$5,""))</f>
        <v>1.1494252873563218E-2</v>
      </c>
      <c r="Z140" s="174">
        <f t="shared" ref="Z140:AR140" si="113">IF(D$5="","",IF(D$5&lt;&gt;0,D140/D$5,""))</f>
        <v>9.3197218503876123E-3</v>
      </c>
      <c r="AA140" s="174">
        <f t="shared" si="113"/>
        <v>2.3730729930701331E-2</v>
      </c>
      <c r="AB140" s="175">
        <f t="shared" si="113"/>
        <v>1.2291231734891354E-2</v>
      </c>
      <c r="AC140" s="173">
        <f t="shared" si="113"/>
        <v>4.0752959441102271E-3</v>
      </c>
      <c r="AD140" s="174">
        <f t="shared" si="113"/>
        <v>2.2016676500529887E-2</v>
      </c>
      <c r="AE140" s="174">
        <f t="shared" si="113"/>
        <v>2.4199952744603993E-2</v>
      </c>
      <c r="AF140" s="175">
        <f t="shared" si="113"/>
        <v>2.2229948581405277E-2</v>
      </c>
      <c r="AG140" s="173">
        <f t="shared" si="113"/>
        <v>8.5470085470085479E-3</v>
      </c>
      <c r="AH140" s="174">
        <f t="shared" si="113"/>
        <v>1.4780222719859053E-2</v>
      </c>
      <c r="AI140" s="174">
        <f t="shared" si="113"/>
        <v>0</v>
      </c>
      <c r="AJ140" s="175">
        <f t="shared" si="113"/>
        <v>1.0577791941068206E-2</v>
      </c>
      <c r="AK140" s="173">
        <f t="shared" si="113"/>
        <v>1.0111223458038422E-2</v>
      </c>
      <c r="AL140" s="174">
        <f t="shared" si="113"/>
        <v>1.8673412782300308E-2</v>
      </c>
      <c r="AM140" s="174">
        <f t="shared" si="113"/>
        <v>1.4538313758167375E-2</v>
      </c>
      <c r="AN140" s="175">
        <f t="shared" si="113"/>
        <v>2.4990761350338668E-2</v>
      </c>
      <c r="AO140" s="173">
        <f t="shared" si="113"/>
        <v>7.9566499759928661E-3</v>
      </c>
      <c r="AP140" s="174">
        <f t="shared" si="113"/>
        <v>1.9063285529002008E-2</v>
      </c>
      <c r="AQ140" s="174">
        <f t="shared" si="113"/>
        <v>1.1510619558113045E-2</v>
      </c>
      <c r="AR140" s="175">
        <f t="shared" si="113"/>
        <v>2.0596554803287259E-2</v>
      </c>
    </row>
    <row r="141" spans="2:44" x14ac:dyDescent="0.3">
      <c r="B141" s="27" t="s">
        <v>127</v>
      </c>
      <c r="C141" s="167">
        <v>3</v>
      </c>
      <c r="D141" s="168">
        <v>619590.68999999994</v>
      </c>
      <c r="E141" s="168">
        <v>0</v>
      </c>
      <c r="F141" s="169">
        <v>56602.000175151006</v>
      </c>
      <c r="G141" s="167">
        <v>39</v>
      </c>
      <c r="H141" s="168">
        <v>5364751.6619999995</v>
      </c>
      <c r="I141" s="168">
        <v>6846.5789999999997</v>
      </c>
      <c r="J141" s="169">
        <v>728012.61993826821</v>
      </c>
      <c r="K141" s="167">
        <v>13</v>
      </c>
      <c r="L141" s="168">
        <v>2557546.6500000004</v>
      </c>
      <c r="M141" s="168">
        <v>0</v>
      </c>
      <c r="N141" s="169">
        <v>243633.61001899204</v>
      </c>
      <c r="O141" s="167"/>
      <c r="P141" s="168"/>
      <c r="Q141" s="168"/>
      <c r="R141" s="169"/>
      <c r="S141" s="167">
        <v>55</v>
      </c>
      <c r="T141" s="168">
        <v>8541889.0020000022</v>
      </c>
      <c r="U141" s="168">
        <v>6846.5789999999997</v>
      </c>
      <c r="V141" s="169">
        <v>1028248.2301324112</v>
      </c>
      <c r="X141" s="27" t="s">
        <v>127</v>
      </c>
      <c r="Y141" s="176">
        <f>IF(C$6="","",IF(C$6&lt;&gt;0,C141/C$6,""))</f>
        <v>2.0689655172413793E-2</v>
      </c>
      <c r="Z141" s="177">
        <f t="shared" ref="Z141:AC141" si="114">IF(D$6="","",IF(D$6&lt;&gt;0,D141/D$6,""))</f>
        <v>4.843328272198115E-2</v>
      </c>
      <c r="AA141" s="177">
        <f t="shared" si="114"/>
        <v>0</v>
      </c>
      <c r="AB141" s="178">
        <f t="shared" si="114"/>
        <v>4.3696294358210618E-2</v>
      </c>
      <c r="AC141" s="176">
        <f t="shared" si="114"/>
        <v>1.5348288075560802E-2</v>
      </c>
      <c r="AD141" s="177">
        <f>IF(H$6="","",IF(H$6&lt;&gt;0,H141/H$6,""))</f>
        <v>4.1291952396414248E-2</v>
      </c>
      <c r="AE141" s="177">
        <f t="shared" ref="AE141:AR141" si="115">IF(I$6="","",IF(I$6&lt;&gt;0,I141/I$6,""))</f>
        <v>1.7024900124268126E-2</v>
      </c>
      <c r="AF141" s="178">
        <f t="shared" si="115"/>
        <v>4.3197767834396543E-2</v>
      </c>
      <c r="AG141" s="176">
        <f t="shared" si="115"/>
        <v>5.5793991416309016E-2</v>
      </c>
      <c r="AH141" s="177">
        <f t="shared" si="115"/>
        <v>2.703997942654969E-2</v>
      </c>
      <c r="AI141" s="177">
        <f t="shared" si="115"/>
        <v>0</v>
      </c>
      <c r="AJ141" s="178">
        <f t="shared" si="115"/>
        <v>2.7267685973299538E-2</v>
      </c>
      <c r="AK141" s="176">
        <f t="shared" si="115"/>
        <v>0</v>
      </c>
      <c r="AL141" s="177">
        <f t="shared" si="115"/>
        <v>0</v>
      </c>
      <c r="AM141" s="177">
        <f t="shared" si="115"/>
        <v>0</v>
      </c>
      <c r="AN141" s="178">
        <f t="shared" si="115"/>
        <v>0</v>
      </c>
      <c r="AO141" s="176">
        <f t="shared" si="115"/>
        <v>8.1906180193596426E-3</v>
      </c>
      <c r="AP141" s="177">
        <f t="shared" si="115"/>
        <v>3.5233653132451782E-2</v>
      </c>
      <c r="AQ141" s="177">
        <f t="shared" si="115"/>
        <v>8.7271683296842005E-3</v>
      </c>
      <c r="AR141" s="178">
        <f t="shared" si="115"/>
        <v>2.8914961548896015E-2</v>
      </c>
    </row>
    <row r="142" spans="2:44" x14ac:dyDescent="0.3">
      <c r="B142" s="27" t="s">
        <v>128</v>
      </c>
      <c r="C142" s="167"/>
      <c r="D142" s="168"/>
      <c r="E142" s="168"/>
      <c r="F142" s="169"/>
      <c r="G142" s="167">
        <v>2</v>
      </c>
      <c r="H142" s="168">
        <v>0</v>
      </c>
      <c r="I142" s="168">
        <v>32850.899129700003</v>
      </c>
      <c r="J142" s="169">
        <v>36501</v>
      </c>
      <c r="K142" s="167">
        <v>3</v>
      </c>
      <c r="L142" s="168">
        <v>0</v>
      </c>
      <c r="M142" s="168">
        <v>50643.898658399994</v>
      </c>
      <c r="N142" s="169">
        <v>56271</v>
      </c>
      <c r="O142" s="167">
        <v>44</v>
      </c>
      <c r="P142" s="168">
        <v>62576.651822140004</v>
      </c>
      <c r="Q142" s="168">
        <v>1976.6999961500001</v>
      </c>
      <c r="R142" s="169">
        <v>94022</v>
      </c>
      <c r="S142" s="167">
        <v>49</v>
      </c>
      <c r="T142" s="168">
        <v>62576.651822140004</v>
      </c>
      <c r="U142" s="168">
        <v>85471.497784249994</v>
      </c>
      <c r="V142" s="169">
        <v>186794</v>
      </c>
      <c r="X142" s="27" t="s">
        <v>128</v>
      </c>
      <c r="Y142" s="176">
        <f>IF(C$7="","",IF(C$7&lt;&gt;0,C142/C$7,""))</f>
        <v>0</v>
      </c>
      <c r="Z142" s="177" t="str">
        <f t="shared" ref="Z142:AR142" si="116">IF(D$7="","",IF(D$7&lt;&gt;0,D142/D$7,""))</f>
        <v/>
      </c>
      <c r="AA142" s="177">
        <f t="shared" si="116"/>
        <v>0</v>
      </c>
      <c r="AB142" s="178">
        <f t="shared" si="116"/>
        <v>0</v>
      </c>
      <c r="AC142" s="176">
        <f t="shared" si="116"/>
        <v>1.1111111111111112E-2</v>
      </c>
      <c r="AD142" s="177" t="str">
        <f t="shared" si="116"/>
        <v/>
      </c>
      <c r="AE142" s="177">
        <f t="shared" si="116"/>
        <v>2.9291492355807296E-2</v>
      </c>
      <c r="AF142" s="178">
        <f t="shared" si="116"/>
        <v>3.1858298995034083E-2</v>
      </c>
      <c r="AG142" s="176">
        <f t="shared" si="116"/>
        <v>6.9767441860465115E-2</v>
      </c>
      <c r="AH142" s="177" t="str">
        <f t="shared" si="116"/>
        <v/>
      </c>
      <c r="AI142" s="177">
        <f t="shared" si="116"/>
        <v>2.0422562047814001E-2</v>
      </c>
      <c r="AJ142" s="178">
        <f t="shared" si="116"/>
        <v>2.3050397466276847E-2</v>
      </c>
      <c r="AK142" s="176">
        <f t="shared" si="116"/>
        <v>5.9929174611822395E-3</v>
      </c>
      <c r="AL142" s="177">
        <f t="shared" si="116"/>
        <v>1.0967285424021136E-2</v>
      </c>
      <c r="AM142" s="177">
        <f t="shared" si="116"/>
        <v>1.8921322954809992E-3</v>
      </c>
      <c r="AN142" s="178">
        <f t="shared" si="116"/>
        <v>9.4725375520762732E-3</v>
      </c>
      <c r="AO142" s="176">
        <f t="shared" si="116"/>
        <v>6.4695009242144181E-3</v>
      </c>
      <c r="AP142" s="177">
        <f t="shared" si="116"/>
        <v>1.0967285424021136E-2</v>
      </c>
      <c r="AQ142" s="177">
        <f t="shared" si="116"/>
        <v>1.3982427921446857E-2</v>
      </c>
      <c r="AR142" s="178">
        <f t="shared" si="116"/>
        <v>1.2851497176745493E-2</v>
      </c>
    </row>
    <row r="143" spans="2:44" x14ac:dyDescent="0.3">
      <c r="B143" s="27" t="s">
        <v>129</v>
      </c>
      <c r="C143" s="167"/>
      <c r="D143" s="168"/>
      <c r="E143" s="168"/>
      <c r="F143" s="169"/>
      <c r="G143" s="167">
        <v>2</v>
      </c>
      <c r="H143" s="168">
        <v>120836.696799</v>
      </c>
      <c r="I143" s="168">
        <v>0</v>
      </c>
      <c r="J143" s="169">
        <v>38202</v>
      </c>
      <c r="K143" s="167"/>
      <c r="L143" s="168"/>
      <c r="M143" s="168"/>
      <c r="N143" s="169"/>
      <c r="O143" s="167">
        <v>2</v>
      </c>
      <c r="P143" s="168">
        <v>23921.189014799998</v>
      </c>
      <c r="Q143" s="168">
        <v>727.43398951999995</v>
      </c>
      <c r="R143" s="169">
        <v>19650</v>
      </c>
      <c r="S143" s="167">
        <v>4</v>
      </c>
      <c r="T143" s="168">
        <v>144757.88581379998</v>
      </c>
      <c r="U143" s="168">
        <v>727.43398951999995</v>
      </c>
      <c r="V143" s="169">
        <v>57852</v>
      </c>
      <c r="X143" s="27" t="s">
        <v>129</v>
      </c>
      <c r="Y143" s="176" t="str">
        <f>IF(C$8="","",IF(C$8&lt;&gt;0,C143/C$8,""))</f>
        <v/>
      </c>
      <c r="Z143" s="177" t="str">
        <f t="shared" ref="Z143:AR143" si="117">IF(D$8="","",IF(D$8&lt;&gt;0,D143/D$8,""))</f>
        <v/>
      </c>
      <c r="AA143" s="177" t="str">
        <f t="shared" si="117"/>
        <v/>
      </c>
      <c r="AB143" s="178" t="str">
        <f t="shared" si="117"/>
        <v/>
      </c>
      <c r="AC143" s="176">
        <f t="shared" si="117"/>
        <v>1.4814814814814815E-2</v>
      </c>
      <c r="AD143" s="177">
        <f t="shared" si="117"/>
        <v>5.3441194711465823E-3</v>
      </c>
      <c r="AE143" s="177">
        <f t="shared" si="117"/>
        <v>0</v>
      </c>
      <c r="AF143" s="178">
        <f t="shared" si="117"/>
        <v>9.8265697510142806E-3</v>
      </c>
      <c r="AG143" s="176">
        <f t="shared" si="117"/>
        <v>0</v>
      </c>
      <c r="AH143" s="177">
        <f t="shared" si="117"/>
        <v>0</v>
      </c>
      <c r="AI143" s="177" t="str">
        <f t="shared" si="117"/>
        <v/>
      </c>
      <c r="AJ143" s="178">
        <f t="shared" si="117"/>
        <v>0</v>
      </c>
      <c r="AK143" s="176">
        <f t="shared" si="117"/>
        <v>1.5467904098994587E-3</v>
      </c>
      <c r="AL143" s="177">
        <f t="shared" si="117"/>
        <v>1.1034698013074929E-2</v>
      </c>
      <c r="AM143" s="177">
        <f t="shared" si="117"/>
        <v>7.2591675187736087E-3</v>
      </c>
      <c r="AN143" s="178">
        <f t="shared" si="117"/>
        <v>6.2810757421019065E-3</v>
      </c>
      <c r="AO143" s="176">
        <f t="shared" si="117"/>
        <v>2.7991602519244225E-3</v>
      </c>
      <c r="AP143" s="177">
        <f t="shared" si="117"/>
        <v>5.7176379671003115E-3</v>
      </c>
      <c r="AQ143" s="177">
        <f t="shared" si="117"/>
        <v>7.7258096390017076E-4</v>
      </c>
      <c r="AR143" s="178">
        <f t="shared" si="117"/>
        <v>8.1297170239809421E-3</v>
      </c>
    </row>
    <row r="144" spans="2:44" x14ac:dyDescent="0.3">
      <c r="B144" s="26" t="s">
        <v>5</v>
      </c>
      <c r="C144" s="170">
        <v>5</v>
      </c>
      <c r="D144" s="171">
        <v>801480.24</v>
      </c>
      <c r="E144" s="171">
        <v>16414.190999999999</v>
      </c>
      <c r="F144" s="172">
        <v>93158.949720516015</v>
      </c>
      <c r="G144" s="170">
        <v>64</v>
      </c>
      <c r="H144" s="171">
        <v>7989742.6707990039</v>
      </c>
      <c r="I144" s="171">
        <v>79812.782129700005</v>
      </c>
      <c r="J144" s="172">
        <v>1176924.7395050137</v>
      </c>
      <c r="K144" s="170">
        <v>19</v>
      </c>
      <c r="L144" s="171">
        <v>3050069.8590000002</v>
      </c>
      <c r="M144" s="171">
        <v>50643.898658399994</v>
      </c>
      <c r="N144" s="172">
        <v>354903.23018080951</v>
      </c>
      <c r="O144" s="170">
        <v>136</v>
      </c>
      <c r="P144" s="171">
        <v>231581.27183694002</v>
      </c>
      <c r="Q144" s="171">
        <v>18370.169985670003</v>
      </c>
      <c r="R144" s="172">
        <v>394040.44992473663</v>
      </c>
      <c r="S144" s="170">
        <v>224</v>
      </c>
      <c r="T144" s="171">
        <v>12072874.04163594</v>
      </c>
      <c r="U144" s="171">
        <v>165241.04177377003</v>
      </c>
      <c r="V144" s="172">
        <v>2019027.3693310763</v>
      </c>
      <c r="X144" s="26" t="s">
        <v>5</v>
      </c>
      <c r="Y144" s="179">
        <f>IF(C$9="","",IF(C$9&lt;&gt;0,C144/C$9,""))</f>
        <v>1.524390243902439E-2</v>
      </c>
      <c r="Z144" s="180">
        <f t="shared" ref="Z144:AR144" si="118">IF(D$9="","",IF(D$9&lt;&gt;0,D144/D$9,""))</f>
        <v>2.4806493331760326E-2</v>
      </c>
      <c r="AA144" s="180">
        <f t="shared" si="118"/>
        <v>7.5396604556057937E-3</v>
      </c>
      <c r="AB144" s="181">
        <f t="shared" si="118"/>
        <v>1.7604753049433906E-2</v>
      </c>
      <c r="AC144" s="179">
        <f t="shared" si="118"/>
        <v>7.9910101136221757E-3</v>
      </c>
      <c r="AD144" s="180">
        <f t="shared" si="118"/>
        <v>3.000587821557282E-2</v>
      </c>
      <c r="AE144" s="180">
        <f t="shared" si="118"/>
        <v>1.9840686411527E-2</v>
      </c>
      <c r="AF144" s="181">
        <f t="shared" si="118"/>
        <v>3.0395842253669904E-2</v>
      </c>
      <c r="AG144" s="179">
        <f t="shared" si="118"/>
        <v>3.0254777070063694E-2</v>
      </c>
      <c r="AH144" s="180">
        <f t="shared" si="118"/>
        <v>2.3745961927916726E-2</v>
      </c>
      <c r="AI144" s="180">
        <f t="shared" si="118"/>
        <v>9.5200657180516002E-3</v>
      </c>
      <c r="AJ144" s="181">
        <f t="shared" si="118"/>
        <v>2.128280012110494E-2</v>
      </c>
      <c r="AK144" s="179">
        <f t="shared" si="118"/>
        <v>6.3753984624038999E-3</v>
      </c>
      <c r="AL144" s="180">
        <f t="shared" si="118"/>
        <v>1.114464682843039E-2</v>
      </c>
      <c r="AM144" s="180">
        <f t="shared" si="118"/>
        <v>7.0886052323335617E-3</v>
      </c>
      <c r="AN144" s="181">
        <f t="shared" si="118"/>
        <v>1.203142436635476E-2</v>
      </c>
      <c r="AO144" s="179">
        <f t="shared" si="118"/>
        <v>7.3934713007888569E-3</v>
      </c>
      <c r="AP144" s="180">
        <f t="shared" si="118"/>
        <v>2.6959975694162291E-2</v>
      </c>
      <c r="AQ144" s="180">
        <f t="shared" si="118"/>
        <v>1.1710140012752536E-2</v>
      </c>
      <c r="AR144" s="181">
        <f t="shared" si="118"/>
        <v>2.1608170095419724E-2</v>
      </c>
    </row>
    <row r="146" spans="2:44" x14ac:dyDescent="0.3">
      <c r="B146" s="141" t="s">
        <v>387</v>
      </c>
      <c r="C146" s="141"/>
      <c r="D146" s="141"/>
      <c r="E146" s="29"/>
      <c r="F146" s="29"/>
      <c r="G146" s="158"/>
      <c r="H146" s="29"/>
      <c r="I146" s="29"/>
      <c r="J146" s="29"/>
      <c r="K146" s="158"/>
      <c r="L146" s="29"/>
      <c r="M146" s="29"/>
      <c r="N146" s="29"/>
      <c r="O146" s="158"/>
      <c r="P146" s="29"/>
      <c r="Q146" s="29"/>
      <c r="R146" s="29"/>
      <c r="S146" s="158"/>
      <c r="T146" s="29"/>
      <c r="U146" s="29"/>
      <c r="V146" s="29"/>
      <c r="X146" s="141" t="s">
        <v>387</v>
      </c>
      <c r="Y146" s="141"/>
      <c r="Z146" s="141"/>
      <c r="AA146" s="29"/>
      <c r="AB146" s="29"/>
      <c r="AC146" s="158"/>
      <c r="AD146" s="29"/>
      <c r="AE146" s="29"/>
      <c r="AF146" s="29"/>
      <c r="AG146" s="158"/>
      <c r="AH146" s="29"/>
      <c r="AI146" s="29"/>
      <c r="AJ146" s="29"/>
      <c r="AK146" s="158"/>
      <c r="AL146" s="29"/>
      <c r="AM146" s="29"/>
      <c r="AN146" s="29"/>
      <c r="AO146" s="158"/>
      <c r="AP146" s="29"/>
      <c r="AQ146" s="29"/>
      <c r="AR146" s="29"/>
    </row>
    <row r="147" spans="2:44" ht="15" thickBot="1" x14ac:dyDescent="0.35">
      <c r="B147" s="29"/>
      <c r="C147" s="159" t="s">
        <v>322</v>
      </c>
      <c r="D147" s="159"/>
      <c r="E147" s="159"/>
      <c r="F147" s="159"/>
      <c r="G147" s="159" t="s">
        <v>2</v>
      </c>
      <c r="H147" s="159"/>
      <c r="I147" s="159"/>
      <c r="J147" s="159"/>
      <c r="K147" s="159" t="s">
        <v>3</v>
      </c>
      <c r="L147" s="159"/>
      <c r="M147" s="159"/>
      <c r="N147" s="159"/>
      <c r="O147" s="159" t="s">
        <v>4</v>
      </c>
      <c r="P147" s="159"/>
      <c r="Q147" s="159"/>
      <c r="R147" s="159"/>
      <c r="S147" s="159" t="s">
        <v>13</v>
      </c>
      <c r="T147" s="159"/>
      <c r="U147" s="159"/>
      <c r="V147" s="159"/>
      <c r="X147" s="29"/>
      <c r="Y147" s="159" t="s">
        <v>322</v>
      </c>
      <c r="Z147" s="159"/>
      <c r="AA147" s="159"/>
      <c r="AB147" s="159"/>
      <c r="AC147" s="159" t="s">
        <v>2</v>
      </c>
      <c r="AD147" s="159"/>
      <c r="AE147" s="159"/>
      <c r="AF147" s="159"/>
      <c r="AG147" s="159" t="s">
        <v>3</v>
      </c>
      <c r="AH147" s="159"/>
      <c r="AI147" s="159"/>
      <c r="AJ147" s="159"/>
      <c r="AK147" s="159" t="s">
        <v>4</v>
      </c>
      <c r="AL147" s="159"/>
      <c r="AM147" s="159"/>
      <c r="AN147" s="159"/>
      <c r="AO147" s="159" t="s">
        <v>13</v>
      </c>
      <c r="AP147" s="159"/>
      <c r="AQ147" s="159"/>
      <c r="AR147" s="159"/>
    </row>
    <row r="148" spans="2:44" s="163" customFormat="1" ht="28.8" customHeight="1" x14ac:dyDescent="0.3">
      <c r="B148" s="34" t="s">
        <v>125</v>
      </c>
      <c r="C148" s="160" t="s">
        <v>358</v>
      </c>
      <c r="D148" s="161" t="s">
        <v>359</v>
      </c>
      <c r="E148" s="161" t="s">
        <v>360</v>
      </c>
      <c r="F148" s="162" t="s">
        <v>361</v>
      </c>
      <c r="G148" s="160" t="s">
        <v>358</v>
      </c>
      <c r="H148" s="161" t="s">
        <v>359</v>
      </c>
      <c r="I148" s="161" t="s">
        <v>360</v>
      </c>
      <c r="J148" s="162" t="s">
        <v>361</v>
      </c>
      <c r="K148" s="160" t="s">
        <v>358</v>
      </c>
      <c r="L148" s="161" t="s">
        <v>359</v>
      </c>
      <c r="M148" s="161" t="s">
        <v>360</v>
      </c>
      <c r="N148" s="162" t="s">
        <v>361</v>
      </c>
      <c r="O148" s="160" t="s">
        <v>358</v>
      </c>
      <c r="P148" s="161" t="s">
        <v>359</v>
      </c>
      <c r="Q148" s="161" t="s">
        <v>360</v>
      </c>
      <c r="R148" s="162" t="s">
        <v>361</v>
      </c>
      <c r="S148" s="160" t="s">
        <v>358</v>
      </c>
      <c r="T148" s="161" t="s">
        <v>359</v>
      </c>
      <c r="U148" s="161" t="s">
        <v>360</v>
      </c>
      <c r="V148" s="162" t="s">
        <v>361</v>
      </c>
      <c r="X148" s="34" t="s">
        <v>125</v>
      </c>
      <c r="Y148" s="160" t="s">
        <v>363</v>
      </c>
      <c r="Z148" s="161" t="s">
        <v>364</v>
      </c>
      <c r="AA148" s="161" t="s">
        <v>365</v>
      </c>
      <c r="AB148" s="162" t="s">
        <v>366</v>
      </c>
      <c r="AC148" s="160" t="s">
        <v>363</v>
      </c>
      <c r="AD148" s="161" t="s">
        <v>364</v>
      </c>
      <c r="AE148" s="161" t="s">
        <v>365</v>
      </c>
      <c r="AF148" s="162" t="s">
        <v>366</v>
      </c>
      <c r="AG148" s="160" t="s">
        <v>363</v>
      </c>
      <c r="AH148" s="161" t="s">
        <v>364</v>
      </c>
      <c r="AI148" s="161" t="s">
        <v>365</v>
      </c>
      <c r="AJ148" s="162" t="s">
        <v>366</v>
      </c>
      <c r="AK148" s="160" t="s">
        <v>363</v>
      </c>
      <c r="AL148" s="161" t="s">
        <v>364</v>
      </c>
      <c r="AM148" s="161" t="s">
        <v>365</v>
      </c>
      <c r="AN148" s="162" t="s">
        <v>366</v>
      </c>
      <c r="AO148" s="160" t="s">
        <v>363</v>
      </c>
      <c r="AP148" s="161" t="s">
        <v>364</v>
      </c>
      <c r="AQ148" s="161" t="s">
        <v>365</v>
      </c>
      <c r="AR148" s="162" t="s">
        <v>366</v>
      </c>
    </row>
    <row r="149" spans="2:44" x14ac:dyDescent="0.3">
      <c r="B149" s="27" t="s">
        <v>126</v>
      </c>
      <c r="C149" s="164">
        <v>6</v>
      </c>
      <c r="D149" s="165">
        <v>967944.42</v>
      </c>
      <c r="E149" s="165">
        <v>0</v>
      </c>
      <c r="F149" s="166">
        <v>135776.699922275</v>
      </c>
      <c r="G149" s="164">
        <v>27</v>
      </c>
      <c r="H149" s="165">
        <v>3610952.4279999998</v>
      </c>
      <c r="I149" s="165">
        <v>73616.788</v>
      </c>
      <c r="J149" s="166">
        <v>597650.30967121094</v>
      </c>
      <c r="K149" s="164">
        <v>11</v>
      </c>
      <c r="L149" s="165">
        <v>2724479.2620000001</v>
      </c>
      <c r="M149" s="165">
        <v>67408.668000000005</v>
      </c>
      <c r="N149" s="166">
        <v>234685.1671953628</v>
      </c>
      <c r="O149" s="164">
        <v>113</v>
      </c>
      <c r="P149" s="165">
        <v>181336.74699999997</v>
      </c>
      <c r="Q149" s="165">
        <v>16388.384000000009</v>
      </c>
      <c r="R149" s="166">
        <v>286988.49970718764</v>
      </c>
      <c r="S149" s="164">
        <v>157</v>
      </c>
      <c r="T149" s="165">
        <v>7484712.8570000008</v>
      </c>
      <c r="U149" s="165">
        <v>157413.84</v>
      </c>
      <c r="V149" s="166">
        <v>1255100.6764960359</v>
      </c>
      <c r="X149" s="27" t="s">
        <v>126</v>
      </c>
      <c r="Y149" s="173">
        <f>IF(C$5="","",IF(C$5&lt;&gt;0,C149/C$5,""))</f>
        <v>3.4482758620689655E-2</v>
      </c>
      <c r="Z149" s="174">
        <f t="shared" ref="Z149:AR149" si="119">IF(D$5="","",IF(D$5&lt;&gt;0,D149/D$5,""))</f>
        <v>4.9595882561888599E-2</v>
      </c>
      <c r="AA149" s="174">
        <f t="shared" si="119"/>
        <v>0</v>
      </c>
      <c r="AB149" s="175">
        <f t="shared" si="119"/>
        <v>4.5651043199666515E-2</v>
      </c>
      <c r="AC149" s="173">
        <f t="shared" si="119"/>
        <v>5.2396662138560063E-3</v>
      </c>
      <c r="AD149" s="174">
        <f t="shared" si="119"/>
        <v>3.1747712625019305E-2</v>
      </c>
      <c r="AE149" s="174">
        <f t="shared" si="119"/>
        <v>4.441005335045025E-2</v>
      </c>
      <c r="AF149" s="175">
        <f t="shared" si="119"/>
        <v>3.5503505817907392E-2</v>
      </c>
      <c r="AG149" s="173">
        <f t="shared" si="119"/>
        <v>3.1339031339031341E-2</v>
      </c>
      <c r="AH149" s="174">
        <f t="shared" si="119"/>
        <v>8.1759416718161657E-2</v>
      </c>
      <c r="AI149" s="174">
        <f t="shared" si="119"/>
        <v>2.3692350468777483E-2</v>
      </c>
      <c r="AJ149" s="175">
        <f t="shared" si="119"/>
        <v>4.5136602753732019E-2</v>
      </c>
      <c r="AK149" s="173">
        <f t="shared" si="119"/>
        <v>1.2695202786203797E-2</v>
      </c>
      <c r="AL149" s="174">
        <f t="shared" si="119"/>
        <v>2.3339508212557751E-2</v>
      </c>
      <c r="AM149" s="174">
        <f t="shared" si="119"/>
        <v>1.5208663415641987E-2</v>
      </c>
      <c r="AN149" s="175">
        <f t="shared" si="119"/>
        <v>2.5580842310892561E-2</v>
      </c>
      <c r="AO149" s="173">
        <f t="shared" si="119"/>
        <v>1.0768914191645518E-2</v>
      </c>
      <c r="AP149" s="174">
        <f t="shared" si="119"/>
        <v>4.2929669713985881E-2</v>
      </c>
      <c r="AQ149" s="174">
        <f t="shared" si="119"/>
        <v>2.5097548287603522E-2</v>
      </c>
      <c r="AR149" s="175">
        <f t="shared" si="119"/>
        <v>3.4646296363215826E-2</v>
      </c>
    </row>
    <row r="150" spans="2:44" x14ac:dyDescent="0.3">
      <c r="B150" s="27" t="s">
        <v>127</v>
      </c>
      <c r="C150" s="167">
        <v>5</v>
      </c>
      <c r="D150" s="168">
        <v>1244538.72</v>
      </c>
      <c r="E150" s="168">
        <v>0</v>
      </c>
      <c r="F150" s="169">
        <v>113609.190691428</v>
      </c>
      <c r="G150" s="167">
        <v>39</v>
      </c>
      <c r="H150" s="168">
        <v>6734066.8499999996</v>
      </c>
      <c r="I150" s="168">
        <v>4470.9930000000004</v>
      </c>
      <c r="J150" s="169">
        <v>866644.99443796626</v>
      </c>
      <c r="K150" s="167">
        <v>17</v>
      </c>
      <c r="L150" s="168">
        <v>5015818.4079999998</v>
      </c>
      <c r="M150" s="168">
        <v>0</v>
      </c>
      <c r="N150" s="169">
        <v>369103.09778175963</v>
      </c>
      <c r="O150" s="167">
        <v>3</v>
      </c>
      <c r="P150" s="168">
        <v>48096.315000000002</v>
      </c>
      <c r="Q150" s="168">
        <v>2674.5299999999997</v>
      </c>
      <c r="R150" s="169">
        <v>69808.0000301205</v>
      </c>
      <c r="S150" s="167">
        <v>64</v>
      </c>
      <c r="T150" s="168">
        <v>13042520.292999998</v>
      </c>
      <c r="U150" s="168">
        <v>7145.5230000000001</v>
      </c>
      <c r="V150" s="169">
        <v>1419165.2829412746</v>
      </c>
      <c r="X150" s="27" t="s">
        <v>127</v>
      </c>
      <c r="Y150" s="176">
        <f>IF(C$6="","",IF(C$6&lt;&gt;0,C150/C$6,""))</f>
        <v>3.4482758620689655E-2</v>
      </c>
      <c r="Z150" s="177">
        <f t="shared" ref="Z150:AC150" si="120">IF(D$6="","",IF(D$6&lt;&gt;0,D150/D$6,""))</f>
        <v>9.728534766107047E-2</v>
      </c>
      <c r="AA150" s="177">
        <f t="shared" si="120"/>
        <v>0</v>
      </c>
      <c r="AB150" s="178">
        <f t="shared" si="120"/>
        <v>8.770539244000268E-2</v>
      </c>
      <c r="AC150" s="176">
        <f t="shared" si="120"/>
        <v>1.5348288075560802E-2</v>
      </c>
      <c r="AD150" s="177">
        <f>IF(H$6="","",IF(H$6&lt;&gt;0,H150/H$6,""))</f>
        <v>5.1831433274733989E-2</v>
      </c>
      <c r="AE150" s="177">
        <f t="shared" ref="AE150:AR150" si="121">IF(I$6="","",IF(I$6&lt;&gt;0,I150/I$6,""))</f>
        <v>1.1117699698097682E-2</v>
      </c>
      <c r="AF150" s="178">
        <f t="shared" si="121"/>
        <v>5.1423736676086233E-2</v>
      </c>
      <c r="AG150" s="176">
        <f t="shared" si="121"/>
        <v>7.2961373390557943E-2</v>
      </c>
      <c r="AH150" s="177">
        <f t="shared" si="121"/>
        <v>5.3030362734392038E-2</v>
      </c>
      <c r="AI150" s="177">
        <f t="shared" si="121"/>
        <v>0</v>
      </c>
      <c r="AJ150" s="178">
        <f t="shared" si="121"/>
        <v>4.1310340397207622E-2</v>
      </c>
      <c r="AK150" s="176">
        <f t="shared" si="121"/>
        <v>7.9030558482613277E-4</v>
      </c>
      <c r="AL150" s="177">
        <f t="shared" si="121"/>
        <v>9.3636226061270932E-3</v>
      </c>
      <c r="AM150" s="177">
        <f t="shared" si="121"/>
        <v>7.2473692005166094E-3</v>
      </c>
      <c r="AN150" s="178">
        <f t="shared" si="121"/>
        <v>8.2341489095910467E-3</v>
      </c>
      <c r="AO150" s="176">
        <f t="shared" si="121"/>
        <v>9.5309009679821304E-3</v>
      </c>
      <c r="AP150" s="177">
        <f t="shared" si="121"/>
        <v>5.3797893635579838E-2</v>
      </c>
      <c r="AQ150" s="177">
        <f t="shared" si="121"/>
        <v>9.1082250018045575E-3</v>
      </c>
      <c r="AR150" s="178">
        <f t="shared" si="121"/>
        <v>3.9907785284970389E-2</v>
      </c>
    </row>
    <row r="151" spans="2:44" x14ac:dyDescent="0.3">
      <c r="B151" s="27" t="s">
        <v>128</v>
      </c>
      <c r="C151" s="167"/>
      <c r="D151" s="168"/>
      <c r="E151" s="168"/>
      <c r="F151" s="169"/>
      <c r="G151" s="167">
        <v>1</v>
      </c>
      <c r="H151" s="168">
        <v>0</v>
      </c>
      <c r="I151" s="168">
        <v>18433.799511699999</v>
      </c>
      <c r="J151" s="169">
        <v>20482</v>
      </c>
      <c r="K151" s="167">
        <v>4</v>
      </c>
      <c r="L151" s="168">
        <v>0</v>
      </c>
      <c r="M151" s="168">
        <v>68055.298197099997</v>
      </c>
      <c r="N151" s="169">
        <v>75617</v>
      </c>
      <c r="O151" s="167">
        <v>208</v>
      </c>
      <c r="P151" s="168">
        <v>257379.67626318004</v>
      </c>
      <c r="Q151" s="168">
        <v>9802.756978569998</v>
      </c>
      <c r="R151" s="169">
        <v>261927</v>
      </c>
      <c r="S151" s="167">
        <v>213</v>
      </c>
      <c r="T151" s="168">
        <v>257379.67626318004</v>
      </c>
      <c r="U151" s="168">
        <v>96291.854687369996</v>
      </c>
      <c r="V151" s="169">
        <v>358026</v>
      </c>
      <c r="X151" s="27" t="s">
        <v>128</v>
      </c>
      <c r="Y151" s="176">
        <f>IF(C$7="","",IF(C$7&lt;&gt;0,C151/C$7,""))</f>
        <v>0</v>
      </c>
      <c r="Z151" s="177" t="str">
        <f t="shared" ref="Z151:AR151" si="122">IF(D$7="","",IF(D$7&lt;&gt;0,D151/D$7,""))</f>
        <v/>
      </c>
      <c r="AA151" s="177">
        <f t="shared" si="122"/>
        <v>0</v>
      </c>
      <c r="AB151" s="178">
        <f t="shared" si="122"/>
        <v>0</v>
      </c>
      <c r="AC151" s="176">
        <f t="shared" si="122"/>
        <v>5.5555555555555558E-3</v>
      </c>
      <c r="AD151" s="177" t="str">
        <f t="shared" si="122"/>
        <v/>
      </c>
      <c r="AE151" s="177">
        <f t="shared" si="122"/>
        <v>1.6436490683364006E-2</v>
      </c>
      <c r="AF151" s="178">
        <f t="shared" si="122"/>
        <v>1.787681652602088E-2</v>
      </c>
      <c r="AG151" s="176">
        <f t="shared" si="122"/>
        <v>9.3023255813953487E-2</v>
      </c>
      <c r="AH151" s="177" t="str">
        <f t="shared" si="122"/>
        <v/>
      </c>
      <c r="AI151" s="177">
        <f t="shared" si="122"/>
        <v>2.7443849840384095E-2</v>
      </c>
      <c r="AJ151" s="178">
        <f t="shared" si="122"/>
        <v>3.0975136486066649E-2</v>
      </c>
      <c r="AK151" s="176">
        <f t="shared" si="122"/>
        <v>2.8330155271043312E-2</v>
      </c>
      <c r="AL151" s="177">
        <f t="shared" si="122"/>
        <v>4.5108779228768908E-2</v>
      </c>
      <c r="AM151" s="177">
        <f t="shared" si="122"/>
        <v>9.3833728436434546E-3</v>
      </c>
      <c r="AN151" s="178">
        <f t="shared" si="122"/>
        <v>2.6388646735898854E-2</v>
      </c>
      <c r="AO151" s="176">
        <f t="shared" si="122"/>
        <v>2.8122524425666755E-2</v>
      </c>
      <c r="AP151" s="177">
        <f t="shared" si="122"/>
        <v>4.5108779228768908E-2</v>
      </c>
      <c r="AQ151" s="177">
        <f t="shared" si="122"/>
        <v>1.5752548539481524E-2</v>
      </c>
      <c r="AR151" s="178">
        <f t="shared" si="122"/>
        <v>2.4632322923656445E-2</v>
      </c>
    </row>
    <row r="152" spans="2:44" x14ac:dyDescent="0.3">
      <c r="B152" s="27" t="s">
        <v>129</v>
      </c>
      <c r="C152" s="167"/>
      <c r="D152" s="168"/>
      <c r="E152" s="168"/>
      <c r="F152" s="169"/>
      <c r="G152" s="167">
        <v>6</v>
      </c>
      <c r="H152" s="168">
        <v>621167.38354459999</v>
      </c>
      <c r="I152" s="168">
        <v>13767.299635290001</v>
      </c>
      <c r="J152" s="169">
        <v>132097.109</v>
      </c>
      <c r="K152" s="167"/>
      <c r="L152" s="168"/>
      <c r="M152" s="168"/>
      <c r="N152" s="169"/>
      <c r="O152" s="167">
        <v>26</v>
      </c>
      <c r="P152" s="168">
        <v>25417.94932964</v>
      </c>
      <c r="Q152" s="168">
        <v>1166.6809873599998</v>
      </c>
      <c r="R152" s="169">
        <v>65761</v>
      </c>
      <c r="S152" s="167">
        <v>32</v>
      </c>
      <c r="T152" s="168">
        <v>646585.33287424</v>
      </c>
      <c r="U152" s="168">
        <v>14933.98062265</v>
      </c>
      <c r="V152" s="169">
        <v>197858.109</v>
      </c>
      <c r="X152" s="27" t="s">
        <v>129</v>
      </c>
      <c r="Y152" s="176" t="str">
        <f>IF(C$8="","",IF(C$8&lt;&gt;0,C152/C$8,""))</f>
        <v/>
      </c>
      <c r="Z152" s="177" t="str">
        <f t="shared" ref="Z152:AR152" si="123">IF(D$8="","",IF(D$8&lt;&gt;0,D152/D$8,""))</f>
        <v/>
      </c>
      <c r="AA152" s="177" t="str">
        <f t="shared" si="123"/>
        <v/>
      </c>
      <c r="AB152" s="178" t="str">
        <f t="shared" si="123"/>
        <v/>
      </c>
      <c r="AC152" s="176">
        <f t="shared" si="123"/>
        <v>4.4444444444444446E-2</v>
      </c>
      <c r="AD152" s="177">
        <f t="shared" si="123"/>
        <v>2.7471726695439971E-2</v>
      </c>
      <c r="AE152" s="177">
        <f t="shared" si="123"/>
        <v>1.6363258043718444E-2</v>
      </c>
      <c r="AF152" s="178">
        <f t="shared" si="123"/>
        <v>3.397888737489755E-2</v>
      </c>
      <c r="AG152" s="176">
        <f t="shared" si="123"/>
        <v>0</v>
      </c>
      <c r="AH152" s="177">
        <f t="shared" si="123"/>
        <v>0</v>
      </c>
      <c r="AI152" s="177" t="str">
        <f t="shared" si="123"/>
        <v/>
      </c>
      <c r="AJ152" s="178">
        <f t="shared" si="123"/>
        <v>0</v>
      </c>
      <c r="AK152" s="176">
        <f t="shared" si="123"/>
        <v>2.0108275328692964E-2</v>
      </c>
      <c r="AL152" s="177">
        <f t="shared" si="123"/>
        <v>1.172514438102076E-2</v>
      </c>
      <c r="AM152" s="177">
        <f t="shared" si="123"/>
        <v>1.1642475950021007E-2</v>
      </c>
      <c r="AN152" s="178">
        <f t="shared" si="123"/>
        <v>2.1020347169280584E-2</v>
      </c>
      <c r="AO152" s="176">
        <f t="shared" si="123"/>
        <v>2.239328201539538E-2</v>
      </c>
      <c r="AP152" s="177">
        <f t="shared" si="123"/>
        <v>2.5538787247606463E-2</v>
      </c>
      <c r="AQ152" s="177">
        <f t="shared" si="123"/>
        <v>1.586083316223182E-2</v>
      </c>
      <c r="AR152" s="178">
        <f t="shared" si="123"/>
        <v>2.7804232128015915E-2</v>
      </c>
    </row>
    <row r="153" spans="2:44" x14ac:dyDescent="0.3">
      <c r="B153" s="26" t="s">
        <v>5</v>
      </c>
      <c r="C153" s="170">
        <v>11</v>
      </c>
      <c r="D153" s="171">
        <v>2212483.14</v>
      </c>
      <c r="E153" s="171">
        <v>0</v>
      </c>
      <c r="F153" s="172">
        <v>249385.89061370297</v>
      </c>
      <c r="G153" s="170">
        <v>73</v>
      </c>
      <c r="H153" s="171">
        <v>10966186.661544595</v>
      </c>
      <c r="I153" s="171">
        <v>110288.88014698999</v>
      </c>
      <c r="J153" s="172">
        <v>1616874.4131091773</v>
      </c>
      <c r="K153" s="170">
        <v>32</v>
      </c>
      <c r="L153" s="171">
        <v>7740297.6699999999</v>
      </c>
      <c r="M153" s="171">
        <v>135463.9661971</v>
      </c>
      <c r="N153" s="172">
        <v>679405.26497712254</v>
      </c>
      <c r="O153" s="170">
        <v>350</v>
      </c>
      <c r="P153" s="171">
        <v>512230.68759282003</v>
      </c>
      <c r="Q153" s="171">
        <v>30032.351965930036</v>
      </c>
      <c r="R153" s="172">
        <v>684484.49973730813</v>
      </c>
      <c r="S153" s="170">
        <v>466</v>
      </c>
      <c r="T153" s="171">
        <v>21431198.15913742</v>
      </c>
      <c r="U153" s="171">
        <v>275785.19831001997</v>
      </c>
      <c r="V153" s="172">
        <v>3230150.0684373109</v>
      </c>
      <c r="X153" s="26" t="s">
        <v>5</v>
      </c>
      <c r="Y153" s="179">
        <f>IF(C$9="","",IF(C$9&lt;&gt;0,C153/C$9,""))</f>
        <v>3.3536585365853661E-2</v>
      </c>
      <c r="Z153" s="180">
        <f t="shared" ref="Z153:AR153" si="124">IF(D$9="","",IF(D$9&lt;&gt;0,D153/D$9,""))</f>
        <v>6.8478230054732414E-2</v>
      </c>
      <c r="AA153" s="180">
        <f t="shared" si="124"/>
        <v>0</v>
      </c>
      <c r="AB153" s="181">
        <f t="shared" si="124"/>
        <v>4.7127807166556138E-2</v>
      </c>
      <c r="AC153" s="179">
        <f t="shared" si="124"/>
        <v>9.1147459108502932E-3</v>
      </c>
      <c r="AD153" s="180">
        <f t="shared" si="124"/>
        <v>4.1184062492796152E-2</v>
      </c>
      <c r="AE153" s="180">
        <f t="shared" si="124"/>
        <v>2.741674988999834E-2</v>
      </c>
      <c r="AF153" s="181">
        <f t="shared" si="124"/>
        <v>4.1758200805203052E-2</v>
      </c>
      <c r="AG153" s="179">
        <f t="shared" si="124"/>
        <v>5.0955414012738856E-2</v>
      </c>
      <c r="AH153" s="180">
        <f t="shared" si="124"/>
        <v>6.0261181638253919E-2</v>
      </c>
      <c r="AI153" s="180">
        <f t="shared" si="124"/>
        <v>2.5464584970501875E-2</v>
      </c>
      <c r="AJ153" s="181">
        <f t="shared" si="124"/>
        <v>4.0742504508532666E-2</v>
      </c>
      <c r="AK153" s="179">
        <f t="shared" si="124"/>
        <v>1.640727545471592E-2</v>
      </c>
      <c r="AL153" s="180">
        <f t="shared" si="124"/>
        <v>2.4650655308282334E-2</v>
      </c>
      <c r="AM153" s="180">
        <f t="shared" si="124"/>
        <v>1.1588759791065715E-2</v>
      </c>
      <c r="AN153" s="181">
        <f t="shared" si="124"/>
        <v>2.0899690603095641E-2</v>
      </c>
      <c r="AO153" s="179">
        <f t="shared" si="124"/>
        <v>1.538106083110539E-2</v>
      </c>
      <c r="AP153" s="180">
        <f t="shared" si="124"/>
        <v>4.7858080807809664E-2</v>
      </c>
      <c r="AQ153" s="180">
        <f t="shared" si="124"/>
        <v>1.9544074831460537E-2</v>
      </c>
      <c r="AR153" s="181">
        <f t="shared" si="124"/>
        <v>3.4569928656118076E-2</v>
      </c>
    </row>
    <row r="155" spans="2:44" x14ac:dyDescent="0.3">
      <c r="B155" s="141" t="s">
        <v>388</v>
      </c>
      <c r="C155" s="141"/>
      <c r="D155" s="141"/>
      <c r="E155" s="29"/>
      <c r="F155" s="29"/>
      <c r="G155" s="158"/>
      <c r="H155" s="29"/>
      <c r="I155" s="29"/>
      <c r="J155" s="29"/>
      <c r="K155" s="158"/>
      <c r="L155" s="29"/>
      <c r="M155" s="29"/>
      <c r="N155" s="29"/>
      <c r="O155" s="158"/>
      <c r="P155" s="29"/>
      <c r="Q155" s="29"/>
      <c r="R155" s="29"/>
      <c r="S155" s="158"/>
      <c r="T155" s="29"/>
      <c r="U155" s="29"/>
      <c r="V155" s="29"/>
      <c r="X155" s="141" t="s">
        <v>388</v>
      </c>
      <c r="Y155" s="141"/>
      <c r="Z155" s="141"/>
      <c r="AA155" s="29"/>
      <c r="AB155" s="29"/>
      <c r="AC155" s="158"/>
      <c r="AD155" s="29"/>
      <c r="AE155" s="29"/>
      <c r="AF155" s="29"/>
      <c r="AG155" s="158"/>
      <c r="AH155" s="29"/>
      <c r="AI155" s="29"/>
      <c r="AJ155" s="29"/>
      <c r="AK155" s="158"/>
      <c r="AL155" s="29"/>
      <c r="AM155" s="29"/>
      <c r="AN155" s="29"/>
      <c r="AO155" s="158"/>
      <c r="AP155" s="29"/>
      <c r="AQ155" s="29"/>
      <c r="AR155" s="29"/>
    </row>
    <row r="156" spans="2:44" ht="15" thickBot="1" x14ac:dyDescent="0.35">
      <c r="B156" s="29"/>
      <c r="C156" s="159" t="s">
        <v>322</v>
      </c>
      <c r="D156" s="159"/>
      <c r="E156" s="159"/>
      <c r="F156" s="159"/>
      <c r="G156" s="159" t="s">
        <v>2</v>
      </c>
      <c r="H156" s="159"/>
      <c r="I156" s="159"/>
      <c r="J156" s="159"/>
      <c r="K156" s="159" t="s">
        <v>3</v>
      </c>
      <c r="L156" s="159"/>
      <c r="M156" s="159"/>
      <c r="N156" s="159"/>
      <c r="O156" s="159" t="s">
        <v>4</v>
      </c>
      <c r="P156" s="159"/>
      <c r="Q156" s="159"/>
      <c r="R156" s="159"/>
      <c r="S156" s="159" t="s">
        <v>13</v>
      </c>
      <c r="T156" s="159"/>
      <c r="U156" s="159"/>
      <c r="V156" s="159"/>
      <c r="X156" s="29"/>
      <c r="Y156" s="159" t="s">
        <v>322</v>
      </c>
      <c r="Z156" s="159"/>
      <c r="AA156" s="159"/>
      <c r="AB156" s="159"/>
      <c r="AC156" s="159" t="s">
        <v>2</v>
      </c>
      <c r="AD156" s="159"/>
      <c r="AE156" s="159"/>
      <c r="AF156" s="159"/>
      <c r="AG156" s="159" t="s">
        <v>3</v>
      </c>
      <c r="AH156" s="159"/>
      <c r="AI156" s="159"/>
      <c r="AJ156" s="159"/>
      <c r="AK156" s="159" t="s">
        <v>4</v>
      </c>
      <c r="AL156" s="159"/>
      <c r="AM156" s="159"/>
      <c r="AN156" s="159"/>
      <c r="AO156" s="159" t="s">
        <v>13</v>
      </c>
      <c r="AP156" s="159"/>
      <c r="AQ156" s="159"/>
      <c r="AR156" s="159"/>
    </row>
    <row r="157" spans="2:44" s="163" customFormat="1" ht="28.8" customHeight="1" x14ac:dyDescent="0.3">
      <c r="B157" s="34" t="s">
        <v>125</v>
      </c>
      <c r="C157" s="160" t="s">
        <v>358</v>
      </c>
      <c r="D157" s="161" t="s">
        <v>359</v>
      </c>
      <c r="E157" s="161" t="s">
        <v>360</v>
      </c>
      <c r="F157" s="162" t="s">
        <v>361</v>
      </c>
      <c r="G157" s="160" t="s">
        <v>358</v>
      </c>
      <c r="H157" s="161" t="s">
        <v>359</v>
      </c>
      <c r="I157" s="161" t="s">
        <v>360</v>
      </c>
      <c r="J157" s="162" t="s">
        <v>361</v>
      </c>
      <c r="K157" s="160" t="s">
        <v>358</v>
      </c>
      <c r="L157" s="161" t="s">
        <v>359</v>
      </c>
      <c r="M157" s="161" t="s">
        <v>360</v>
      </c>
      <c r="N157" s="162" t="s">
        <v>361</v>
      </c>
      <c r="O157" s="160" t="s">
        <v>358</v>
      </c>
      <c r="P157" s="161" t="s">
        <v>359</v>
      </c>
      <c r="Q157" s="161" t="s">
        <v>360</v>
      </c>
      <c r="R157" s="162" t="s">
        <v>361</v>
      </c>
      <c r="S157" s="160" t="s">
        <v>358</v>
      </c>
      <c r="T157" s="161" t="s">
        <v>359</v>
      </c>
      <c r="U157" s="161" t="s">
        <v>360</v>
      </c>
      <c r="V157" s="162" t="s">
        <v>361</v>
      </c>
      <c r="X157" s="34" t="s">
        <v>125</v>
      </c>
      <c r="Y157" s="160" t="s">
        <v>363</v>
      </c>
      <c r="Z157" s="161" t="s">
        <v>364</v>
      </c>
      <c r="AA157" s="161" t="s">
        <v>365</v>
      </c>
      <c r="AB157" s="162" t="s">
        <v>366</v>
      </c>
      <c r="AC157" s="160" t="s">
        <v>363</v>
      </c>
      <c r="AD157" s="161" t="s">
        <v>364</v>
      </c>
      <c r="AE157" s="161" t="s">
        <v>365</v>
      </c>
      <c r="AF157" s="162" t="s">
        <v>366</v>
      </c>
      <c r="AG157" s="160" t="s">
        <v>363</v>
      </c>
      <c r="AH157" s="161" t="s">
        <v>364</v>
      </c>
      <c r="AI157" s="161" t="s">
        <v>365</v>
      </c>
      <c r="AJ157" s="162" t="s">
        <v>366</v>
      </c>
      <c r="AK157" s="160" t="s">
        <v>363</v>
      </c>
      <c r="AL157" s="161" t="s">
        <v>364</v>
      </c>
      <c r="AM157" s="161" t="s">
        <v>365</v>
      </c>
      <c r="AN157" s="162" t="s">
        <v>366</v>
      </c>
      <c r="AO157" s="160" t="s">
        <v>363</v>
      </c>
      <c r="AP157" s="161" t="s">
        <v>364</v>
      </c>
      <c r="AQ157" s="161" t="s">
        <v>365</v>
      </c>
      <c r="AR157" s="162" t="s">
        <v>366</v>
      </c>
    </row>
    <row r="158" spans="2:44" x14ac:dyDescent="0.3">
      <c r="B158" s="27" t="s">
        <v>126</v>
      </c>
      <c r="C158" s="164">
        <v>4</v>
      </c>
      <c r="D158" s="165">
        <v>936991.44</v>
      </c>
      <c r="E158" s="165">
        <v>50875.533000000003</v>
      </c>
      <c r="F158" s="166">
        <v>115065.67940864641</v>
      </c>
      <c r="G158" s="164">
        <v>16</v>
      </c>
      <c r="H158" s="165">
        <v>3139466.28</v>
      </c>
      <c r="I158" s="165">
        <v>39782.250000000007</v>
      </c>
      <c r="J158" s="166">
        <v>435708.34495932702</v>
      </c>
      <c r="K158" s="164">
        <v>8</v>
      </c>
      <c r="L158" s="165">
        <v>1174957.254</v>
      </c>
      <c r="M158" s="165">
        <v>134557.56</v>
      </c>
      <c r="N158" s="166">
        <v>217061.16595106261</v>
      </c>
      <c r="O158" s="164">
        <v>72</v>
      </c>
      <c r="P158" s="165">
        <v>145771.70699999999</v>
      </c>
      <c r="Q158" s="165">
        <v>23563.084000000006</v>
      </c>
      <c r="R158" s="166">
        <v>299626.98997505778</v>
      </c>
      <c r="S158" s="164">
        <v>100</v>
      </c>
      <c r="T158" s="165">
        <v>5397186.6809999999</v>
      </c>
      <c r="U158" s="165">
        <v>248778.42699999997</v>
      </c>
      <c r="V158" s="166">
        <v>1067462.1802940939</v>
      </c>
      <c r="X158" s="27" t="s">
        <v>126</v>
      </c>
      <c r="Y158" s="173">
        <f>IF(C$5="","",IF(C$5&lt;&gt;0,C158/C$5,""))</f>
        <v>2.2988505747126436E-2</v>
      </c>
      <c r="Z158" s="174">
        <f t="shared" ref="Z158:AR158" si="125">IF(D$5="","",IF(D$5&lt;&gt;0,D158/D$5,""))</f>
        <v>4.8009902696411935E-2</v>
      </c>
      <c r="AA158" s="174">
        <f t="shared" si="125"/>
        <v>7.3553033086034128E-2</v>
      </c>
      <c r="AB158" s="175">
        <f t="shared" si="125"/>
        <v>3.8687553199408184E-2</v>
      </c>
      <c r="AC158" s="173">
        <f t="shared" si="125"/>
        <v>3.1049873859887445E-3</v>
      </c>
      <c r="AD158" s="174">
        <f t="shared" si="125"/>
        <v>2.7602377832649308E-2</v>
      </c>
      <c r="AE158" s="174">
        <f t="shared" si="125"/>
        <v>2.3999034634612823E-2</v>
      </c>
      <c r="AF158" s="175">
        <f t="shared" si="125"/>
        <v>2.5883319241789438E-2</v>
      </c>
      <c r="AG158" s="173">
        <f t="shared" si="125"/>
        <v>2.2792022792022793E-2</v>
      </c>
      <c r="AH158" s="174">
        <f t="shared" si="125"/>
        <v>3.5259515862599698E-2</v>
      </c>
      <c r="AI158" s="174">
        <f t="shared" si="125"/>
        <v>4.7293396596170011E-2</v>
      </c>
      <c r="AJ158" s="175">
        <f t="shared" si="125"/>
        <v>4.1747008291492076E-2</v>
      </c>
      <c r="AK158" s="173">
        <f t="shared" si="125"/>
        <v>8.0889787664307385E-3</v>
      </c>
      <c r="AL158" s="174">
        <f t="shared" si="125"/>
        <v>1.8761999478710528E-2</v>
      </c>
      <c r="AM158" s="174">
        <f t="shared" si="125"/>
        <v>2.1866891426909386E-2</v>
      </c>
      <c r="AN158" s="175">
        <f t="shared" si="125"/>
        <v>2.6707379530746318E-2</v>
      </c>
      <c r="AO158" s="173">
        <f t="shared" si="125"/>
        <v>6.859181013786954E-3</v>
      </c>
      <c r="AP158" s="174">
        <f t="shared" si="125"/>
        <v>3.0956356780388595E-2</v>
      </c>
      <c r="AQ158" s="174">
        <f t="shared" si="125"/>
        <v>3.9664419497971379E-2</v>
      </c>
      <c r="AR158" s="175">
        <f t="shared" si="125"/>
        <v>2.9466648968944693E-2</v>
      </c>
    </row>
    <row r="159" spans="2:44" x14ac:dyDescent="0.3">
      <c r="B159" s="27" t="s">
        <v>127</v>
      </c>
      <c r="C159" s="167">
        <v>3</v>
      </c>
      <c r="D159" s="168">
        <v>746954.73</v>
      </c>
      <c r="E159" s="168">
        <v>18623.61</v>
      </c>
      <c r="F159" s="169">
        <v>77586.498413731999</v>
      </c>
      <c r="G159" s="167">
        <v>19</v>
      </c>
      <c r="H159" s="168">
        <v>3364123.3469999996</v>
      </c>
      <c r="I159" s="168">
        <v>-6310.8090000000002</v>
      </c>
      <c r="J159" s="169">
        <v>530662.90148612228</v>
      </c>
      <c r="K159" s="167">
        <v>7</v>
      </c>
      <c r="L159" s="168">
        <v>1821847.23</v>
      </c>
      <c r="M159" s="168">
        <v>0</v>
      </c>
      <c r="N159" s="169">
        <v>190496.71221753999</v>
      </c>
      <c r="O159" s="167">
        <v>23</v>
      </c>
      <c r="P159" s="168">
        <v>73151.79300000002</v>
      </c>
      <c r="Q159" s="168">
        <v>2478.7889999999998</v>
      </c>
      <c r="R159" s="169">
        <v>107881.99999031691</v>
      </c>
      <c r="S159" s="167">
        <v>52</v>
      </c>
      <c r="T159" s="168">
        <v>6006077.0999999996</v>
      </c>
      <c r="U159" s="168">
        <v>14791.590000000002</v>
      </c>
      <c r="V159" s="169">
        <v>906628.11210771115</v>
      </c>
      <c r="X159" s="27" t="s">
        <v>127</v>
      </c>
      <c r="Y159" s="176">
        <f>IF(C$6="","",IF(C$6&lt;&gt;0,C159/C$6,""))</f>
        <v>2.0689655172413793E-2</v>
      </c>
      <c r="Z159" s="177">
        <f t="shared" ref="Z159:AC159" si="126">IF(D$6="","",IF(D$6&lt;&gt;0,D159/D$6,""))</f>
        <v>5.8389304749900443E-2</v>
      </c>
      <c r="AA159" s="177">
        <f t="shared" si="126"/>
        <v>1.0015633621482436</v>
      </c>
      <c r="AB159" s="178">
        <f t="shared" si="126"/>
        <v>5.9896160249079573E-2</v>
      </c>
      <c r="AC159" s="176">
        <f t="shared" si="126"/>
        <v>7.4773711137347499E-3</v>
      </c>
      <c r="AD159" s="177">
        <f>IF(H$6="","",IF(H$6&lt;&gt;0,H159/H$6,""))</f>
        <v>2.5893318060542458E-2</v>
      </c>
      <c r="AE159" s="177">
        <f t="shared" ref="AE159:AR159" si="127">IF(I$6="","",IF(I$6&lt;&gt;0,I159/I$6,""))</f>
        <v>-1.5692639043284599E-2</v>
      </c>
      <c r="AF159" s="178">
        <f t="shared" si="127"/>
        <v>3.1487713521598772E-2</v>
      </c>
      <c r="AG159" s="176">
        <f t="shared" si="127"/>
        <v>3.0042918454935622E-2</v>
      </c>
      <c r="AH159" s="177">
        <f t="shared" si="127"/>
        <v>1.9261705985897278E-2</v>
      </c>
      <c r="AI159" s="177">
        <f t="shared" si="127"/>
        <v>0</v>
      </c>
      <c r="AJ159" s="178">
        <f t="shared" si="127"/>
        <v>2.1320558059657584E-2</v>
      </c>
      <c r="AK159" s="176">
        <f t="shared" si="127"/>
        <v>6.0590094836670176E-3</v>
      </c>
      <c r="AL159" s="177">
        <f t="shared" si="127"/>
        <v>1.4241543923136936E-2</v>
      </c>
      <c r="AM159" s="177">
        <f t="shared" si="127"/>
        <v>6.7169555223457449E-3</v>
      </c>
      <c r="AN159" s="178">
        <f t="shared" si="127"/>
        <v>1.2725138267841532E-2</v>
      </c>
      <c r="AO159" s="176">
        <f t="shared" si="127"/>
        <v>7.7438570364854803E-3</v>
      </c>
      <c r="AP159" s="177">
        <f t="shared" si="127"/>
        <v>2.4773915603283306E-2</v>
      </c>
      <c r="AQ159" s="177">
        <f t="shared" si="127"/>
        <v>1.8854481310107359E-2</v>
      </c>
      <c r="AR159" s="178">
        <f t="shared" si="127"/>
        <v>2.5494930341253139E-2</v>
      </c>
    </row>
    <row r="160" spans="2:44" x14ac:dyDescent="0.3">
      <c r="B160" s="27" t="s">
        <v>128</v>
      </c>
      <c r="C160" s="167"/>
      <c r="D160" s="168"/>
      <c r="E160" s="168"/>
      <c r="F160" s="169"/>
      <c r="G160" s="167">
        <v>2</v>
      </c>
      <c r="H160" s="168">
        <v>0</v>
      </c>
      <c r="I160" s="168">
        <v>46988.998755200002</v>
      </c>
      <c r="J160" s="169">
        <v>52210</v>
      </c>
      <c r="K160" s="167"/>
      <c r="L160" s="168"/>
      <c r="M160" s="168"/>
      <c r="N160" s="169"/>
      <c r="O160" s="167">
        <v>193</v>
      </c>
      <c r="P160" s="168">
        <v>299646.56260901003</v>
      </c>
      <c r="Q160" s="168">
        <v>17879.60571625</v>
      </c>
      <c r="R160" s="169">
        <v>237508</v>
      </c>
      <c r="S160" s="167">
        <v>195</v>
      </c>
      <c r="T160" s="168">
        <v>299646.56260901003</v>
      </c>
      <c r="U160" s="168">
        <v>64868.604471450002</v>
      </c>
      <c r="V160" s="169">
        <v>289718</v>
      </c>
      <c r="X160" s="27" t="s">
        <v>128</v>
      </c>
      <c r="Y160" s="176">
        <f>IF(C$7="","",IF(C$7&lt;&gt;0,C160/C$7,""))</f>
        <v>0</v>
      </c>
      <c r="Z160" s="177" t="str">
        <f t="shared" ref="Z160:AR160" si="128">IF(D$7="","",IF(D$7&lt;&gt;0,D160/D$7,""))</f>
        <v/>
      </c>
      <c r="AA160" s="177">
        <f t="shared" si="128"/>
        <v>0</v>
      </c>
      <c r="AB160" s="178">
        <f t="shared" si="128"/>
        <v>0</v>
      </c>
      <c r="AC160" s="176">
        <f t="shared" si="128"/>
        <v>1.1111111111111112E-2</v>
      </c>
      <c r="AD160" s="177" t="str">
        <f t="shared" si="128"/>
        <v/>
      </c>
      <c r="AE160" s="177">
        <f t="shared" si="128"/>
        <v>4.1897723785606127E-2</v>
      </c>
      <c r="AF160" s="178">
        <f t="shared" si="128"/>
        <v>4.5569211542991407E-2</v>
      </c>
      <c r="AG160" s="176">
        <f t="shared" si="128"/>
        <v>0</v>
      </c>
      <c r="AH160" s="177" t="str">
        <f t="shared" si="128"/>
        <v/>
      </c>
      <c r="AI160" s="177">
        <f t="shared" si="128"/>
        <v>0</v>
      </c>
      <c r="AJ160" s="178">
        <f t="shared" si="128"/>
        <v>0</v>
      </c>
      <c r="AK160" s="176">
        <f t="shared" si="128"/>
        <v>2.6287115227458458E-2</v>
      </c>
      <c r="AL160" s="177">
        <f t="shared" si="128"/>
        <v>5.2516542236878128E-2</v>
      </c>
      <c r="AM160" s="177">
        <f t="shared" si="128"/>
        <v>1.7114675708036022E-2</v>
      </c>
      <c r="AN160" s="178">
        <f t="shared" si="128"/>
        <v>2.3928478961504025E-2</v>
      </c>
      <c r="AO160" s="176">
        <f t="shared" si="128"/>
        <v>2.5745973065751254E-2</v>
      </c>
      <c r="AP160" s="177">
        <f t="shared" si="128"/>
        <v>5.2516542236878128E-2</v>
      </c>
      <c r="AQ160" s="177">
        <f t="shared" si="128"/>
        <v>1.061196550780503E-2</v>
      </c>
      <c r="AR160" s="178">
        <f t="shared" si="128"/>
        <v>1.993270693412182E-2</v>
      </c>
    </row>
    <row r="161" spans="2:44" x14ac:dyDescent="0.3">
      <c r="B161" s="27" t="s">
        <v>129</v>
      </c>
      <c r="C161" s="167"/>
      <c r="D161" s="168"/>
      <c r="E161" s="168"/>
      <c r="F161" s="169"/>
      <c r="G161" s="167">
        <v>5</v>
      </c>
      <c r="H161" s="168">
        <v>792359.97900940001</v>
      </c>
      <c r="I161" s="168">
        <v>22683.5993991</v>
      </c>
      <c r="J161" s="169">
        <v>135645.52000000002</v>
      </c>
      <c r="K161" s="167"/>
      <c r="L161" s="168"/>
      <c r="M161" s="168"/>
      <c r="N161" s="169"/>
      <c r="O161" s="167">
        <v>46</v>
      </c>
      <c r="P161" s="168">
        <v>78356.081199359993</v>
      </c>
      <c r="Q161" s="168">
        <v>3246.9718989799994</v>
      </c>
      <c r="R161" s="169">
        <v>135225</v>
      </c>
      <c r="S161" s="167">
        <v>51</v>
      </c>
      <c r="T161" s="168">
        <v>870716.06020875997</v>
      </c>
      <c r="U161" s="168">
        <v>25930.571298079998</v>
      </c>
      <c r="V161" s="169">
        <v>270870.52</v>
      </c>
      <c r="X161" s="27" t="s">
        <v>129</v>
      </c>
      <c r="Y161" s="176" t="str">
        <f>IF(C$8="","",IF(C$8&lt;&gt;0,C161/C$8,""))</f>
        <v/>
      </c>
      <c r="Z161" s="177" t="str">
        <f t="shared" ref="Z161:AR161" si="129">IF(D$8="","",IF(D$8&lt;&gt;0,D161/D$8,""))</f>
        <v/>
      </c>
      <c r="AA161" s="177" t="str">
        <f t="shared" si="129"/>
        <v/>
      </c>
      <c r="AB161" s="178" t="str">
        <f t="shared" si="129"/>
        <v/>
      </c>
      <c r="AC161" s="176">
        <f t="shared" si="129"/>
        <v>3.7037037037037035E-2</v>
      </c>
      <c r="AD161" s="177">
        <f t="shared" si="129"/>
        <v>3.5042884356769964E-2</v>
      </c>
      <c r="AE161" s="177">
        <f t="shared" si="129"/>
        <v>2.696081295248073E-2</v>
      </c>
      <c r="AF161" s="178">
        <f t="shared" si="129"/>
        <v>3.4891632995461046E-2</v>
      </c>
      <c r="AG161" s="176">
        <f t="shared" si="129"/>
        <v>0</v>
      </c>
      <c r="AH161" s="177">
        <f t="shared" si="129"/>
        <v>0</v>
      </c>
      <c r="AI161" s="177" t="str">
        <f t="shared" si="129"/>
        <v/>
      </c>
      <c r="AJ161" s="178">
        <f t="shared" si="129"/>
        <v>0</v>
      </c>
      <c r="AK161" s="176">
        <f t="shared" si="129"/>
        <v>3.5576179427687551E-2</v>
      </c>
      <c r="AL161" s="177">
        <f t="shared" si="129"/>
        <v>3.6145180450184437E-2</v>
      </c>
      <c r="AM161" s="177">
        <f t="shared" si="129"/>
        <v>3.2401995621622291E-2</v>
      </c>
      <c r="AN161" s="178">
        <f t="shared" si="129"/>
        <v>4.3224349477136402E-2</v>
      </c>
      <c r="AO161" s="176">
        <f t="shared" si="129"/>
        <v>3.5689293212036392E-2</v>
      </c>
      <c r="AP161" s="177">
        <f t="shared" si="129"/>
        <v>3.4391488770548241E-2</v>
      </c>
      <c r="AQ161" s="177">
        <f t="shared" si="129"/>
        <v>2.7539908852996963E-2</v>
      </c>
      <c r="AR161" s="178">
        <f t="shared" si="129"/>
        <v>3.806438286902044E-2</v>
      </c>
    </row>
    <row r="162" spans="2:44" x14ac:dyDescent="0.3">
      <c r="B162" s="26" t="s">
        <v>5</v>
      </c>
      <c r="C162" s="170">
        <v>7</v>
      </c>
      <c r="D162" s="171">
        <v>1683946.17</v>
      </c>
      <c r="E162" s="171">
        <v>69499.143000000011</v>
      </c>
      <c r="F162" s="172">
        <v>192652.17782237841</v>
      </c>
      <c r="G162" s="170">
        <v>42</v>
      </c>
      <c r="H162" s="171">
        <v>7295949.6060094004</v>
      </c>
      <c r="I162" s="171">
        <v>103144.0391543</v>
      </c>
      <c r="J162" s="172">
        <v>1154226.7664454493</v>
      </c>
      <c r="K162" s="170">
        <v>15</v>
      </c>
      <c r="L162" s="171">
        <v>2996804.4840000002</v>
      </c>
      <c r="M162" s="171">
        <v>134557.56</v>
      </c>
      <c r="N162" s="172">
        <v>407557.87816860265</v>
      </c>
      <c r="O162" s="170">
        <v>334</v>
      </c>
      <c r="P162" s="171">
        <v>596926.14380837022</v>
      </c>
      <c r="Q162" s="171">
        <v>47168.450615230046</v>
      </c>
      <c r="R162" s="172">
        <v>780241.98996537458</v>
      </c>
      <c r="S162" s="170">
        <v>398</v>
      </c>
      <c r="T162" s="171">
        <v>12573626.403817767</v>
      </c>
      <c r="U162" s="171">
        <v>354369.19276952994</v>
      </c>
      <c r="V162" s="172">
        <v>2534678.8124018041</v>
      </c>
      <c r="X162" s="26" t="s">
        <v>5</v>
      </c>
      <c r="Y162" s="179">
        <f>IF(C$9="","",IF(C$9&lt;&gt;0,C162/C$9,""))</f>
        <v>2.1341463414634148E-2</v>
      </c>
      <c r="Z162" s="180">
        <f t="shared" ref="Z162:AR162" si="130">IF(D$9="","",IF(D$9&lt;&gt;0,D162/D$9,""))</f>
        <v>5.2119562469997188E-2</v>
      </c>
      <c r="AA162" s="180">
        <f t="shared" si="130"/>
        <v>3.1923592224288866E-2</v>
      </c>
      <c r="AB162" s="181">
        <f t="shared" si="130"/>
        <v>3.640652911152005E-2</v>
      </c>
      <c r="AC162" s="179">
        <f t="shared" si="130"/>
        <v>5.2441003870645521E-3</v>
      </c>
      <c r="AD162" s="180">
        <f t="shared" si="130"/>
        <v>2.740030365996526E-2</v>
      </c>
      <c r="AE162" s="180">
        <f t="shared" si="130"/>
        <v>2.5640611459366764E-2</v>
      </c>
      <c r="AF162" s="181">
        <f t="shared" si="130"/>
        <v>2.9809633139834184E-2</v>
      </c>
      <c r="AG162" s="179">
        <f t="shared" si="130"/>
        <v>2.3885350318471339E-2</v>
      </c>
      <c r="AH162" s="180">
        <f t="shared" si="130"/>
        <v>2.3331270584669623E-2</v>
      </c>
      <c r="AI162" s="180">
        <f t="shared" si="130"/>
        <v>2.5294198274527984E-2</v>
      </c>
      <c r="AJ162" s="181">
        <f t="shared" si="130"/>
        <v>2.4440388593885028E-2</v>
      </c>
      <c r="AK162" s="179">
        <f t="shared" si="130"/>
        <v>1.5657228576786048E-2</v>
      </c>
      <c r="AL162" s="180">
        <f t="shared" si="130"/>
        <v>2.8726550306215119E-2</v>
      </c>
      <c r="AM162" s="180">
        <f t="shared" si="130"/>
        <v>1.8201166679078614E-2</v>
      </c>
      <c r="AN162" s="181">
        <f t="shared" si="130"/>
        <v>2.3823499570959198E-2</v>
      </c>
      <c r="AO162" s="179">
        <f t="shared" si="130"/>
        <v>1.3136614186223059E-2</v>
      </c>
      <c r="AP162" s="180">
        <f t="shared" si="130"/>
        <v>2.807820748111358E-2</v>
      </c>
      <c r="AQ162" s="180">
        <f t="shared" si="130"/>
        <v>2.5113088243649676E-2</v>
      </c>
      <c r="AR162" s="181">
        <f t="shared" si="130"/>
        <v>2.7126809545816314E-2</v>
      </c>
    </row>
    <row r="164" spans="2:44" x14ac:dyDescent="0.3">
      <c r="B164" s="141" t="s">
        <v>389</v>
      </c>
      <c r="C164" s="141"/>
      <c r="D164" s="141"/>
      <c r="E164" s="29"/>
      <c r="F164" s="29"/>
      <c r="G164" s="158"/>
      <c r="H164" s="29"/>
      <c r="I164" s="29"/>
      <c r="J164" s="29"/>
      <c r="K164" s="158"/>
      <c r="L164" s="29"/>
      <c r="M164" s="29"/>
      <c r="N164" s="29"/>
      <c r="O164" s="158"/>
      <c r="P164" s="29"/>
      <c r="Q164" s="29"/>
      <c r="R164" s="29"/>
      <c r="S164" s="158"/>
      <c r="T164" s="29"/>
      <c r="U164" s="29"/>
      <c r="V164" s="29"/>
      <c r="X164" s="141" t="s">
        <v>389</v>
      </c>
      <c r="Y164" s="141"/>
      <c r="Z164" s="141"/>
      <c r="AA164" s="29"/>
      <c r="AB164" s="29"/>
      <c r="AC164" s="158"/>
      <c r="AD164" s="29"/>
      <c r="AE164" s="29"/>
      <c r="AF164" s="29"/>
      <c r="AG164" s="158"/>
      <c r="AH164" s="29"/>
      <c r="AI164" s="29"/>
      <c r="AJ164" s="29"/>
      <c r="AK164" s="158"/>
      <c r="AL164" s="29"/>
      <c r="AM164" s="29"/>
      <c r="AN164" s="29"/>
      <c r="AO164" s="158"/>
      <c r="AP164" s="29"/>
      <c r="AQ164" s="29"/>
      <c r="AR164" s="29"/>
    </row>
    <row r="165" spans="2:44" ht="15" thickBot="1" x14ac:dyDescent="0.35">
      <c r="B165" s="29"/>
      <c r="C165" s="159" t="s">
        <v>322</v>
      </c>
      <c r="D165" s="159"/>
      <c r="E165" s="159"/>
      <c r="F165" s="159"/>
      <c r="G165" s="159" t="s">
        <v>2</v>
      </c>
      <c r="H165" s="159"/>
      <c r="I165" s="159"/>
      <c r="J165" s="159"/>
      <c r="K165" s="159" t="s">
        <v>3</v>
      </c>
      <c r="L165" s="159"/>
      <c r="M165" s="159"/>
      <c r="N165" s="159"/>
      <c r="O165" s="159" t="s">
        <v>4</v>
      </c>
      <c r="P165" s="159"/>
      <c r="Q165" s="159"/>
      <c r="R165" s="159"/>
      <c r="S165" s="159" t="s">
        <v>13</v>
      </c>
      <c r="T165" s="159"/>
      <c r="U165" s="159"/>
      <c r="V165" s="159"/>
      <c r="X165" s="29"/>
      <c r="Y165" s="159" t="s">
        <v>322</v>
      </c>
      <c r="Z165" s="159"/>
      <c r="AA165" s="159"/>
      <c r="AB165" s="159"/>
      <c r="AC165" s="159" t="s">
        <v>2</v>
      </c>
      <c r="AD165" s="159"/>
      <c r="AE165" s="159"/>
      <c r="AF165" s="159"/>
      <c r="AG165" s="159" t="s">
        <v>3</v>
      </c>
      <c r="AH165" s="159"/>
      <c r="AI165" s="159"/>
      <c r="AJ165" s="159"/>
      <c r="AK165" s="159" t="s">
        <v>4</v>
      </c>
      <c r="AL165" s="159"/>
      <c r="AM165" s="159"/>
      <c r="AN165" s="159"/>
      <c r="AO165" s="159" t="s">
        <v>13</v>
      </c>
      <c r="AP165" s="159"/>
      <c r="AQ165" s="159"/>
      <c r="AR165" s="159"/>
    </row>
    <row r="166" spans="2:44" s="163" customFormat="1" ht="28.8" customHeight="1" x14ac:dyDescent="0.3">
      <c r="B166" s="34" t="s">
        <v>125</v>
      </c>
      <c r="C166" s="160" t="s">
        <v>358</v>
      </c>
      <c r="D166" s="161" t="s">
        <v>359</v>
      </c>
      <c r="E166" s="161" t="s">
        <v>360</v>
      </c>
      <c r="F166" s="162" t="s">
        <v>361</v>
      </c>
      <c r="G166" s="160" t="s">
        <v>358</v>
      </c>
      <c r="H166" s="161" t="s">
        <v>359</v>
      </c>
      <c r="I166" s="161" t="s">
        <v>360</v>
      </c>
      <c r="J166" s="162" t="s">
        <v>361</v>
      </c>
      <c r="K166" s="160" t="s">
        <v>358</v>
      </c>
      <c r="L166" s="161" t="s">
        <v>359</v>
      </c>
      <c r="M166" s="161" t="s">
        <v>360</v>
      </c>
      <c r="N166" s="162" t="s">
        <v>361</v>
      </c>
      <c r="O166" s="160" t="s">
        <v>358</v>
      </c>
      <c r="P166" s="161" t="s">
        <v>359</v>
      </c>
      <c r="Q166" s="161" t="s">
        <v>360</v>
      </c>
      <c r="R166" s="162" t="s">
        <v>361</v>
      </c>
      <c r="S166" s="160" t="s">
        <v>358</v>
      </c>
      <c r="T166" s="161" t="s">
        <v>359</v>
      </c>
      <c r="U166" s="161" t="s">
        <v>360</v>
      </c>
      <c r="V166" s="162" t="s">
        <v>361</v>
      </c>
      <c r="X166" s="34" t="s">
        <v>125</v>
      </c>
      <c r="Y166" s="160" t="s">
        <v>363</v>
      </c>
      <c r="Z166" s="161" t="s">
        <v>364</v>
      </c>
      <c r="AA166" s="161" t="s">
        <v>365</v>
      </c>
      <c r="AB166" s="162" t="s">
        <v>366</v>
      </c>
      <c r="AC166" s="160" t="s">
        <v>363</v>
      </c>
      <c r="AD166" s="161" t="s">
        <v>364</v>
      </c>
      <c r="AE166" s="161" t="s">
        <v>365</v>
      </c>
      <c r="AF166" s="162" t="s">
        <v>366</v>
      </c>
      <c r="AG166" s="160" t="s">
        <v>363</v>
      </c>
      <c r="AH166" s="161" t="s">
        <v>364</v>
      </c>
      <c r="AI166" s="161" t="s">
        <v>365</v>
      </c>
      <c r="AJ166" s="162" t="s">
        <v>366</v>
      </c>
      <c r="AK166" s="160" t="s">
        <v>363</v>
      </c>
      <c r="AL166" s="161" t="s">
        <v>364</v>
      </c>
      <c r="AM166" s="161" t="s">
        <v>365</v>
      </c>
      <c r="AN166" s="162" t="s">
        <v>366</v>
      </c>
      <c r="AO166" s="160" t="s">
        <v>363</v>
      </c>
      <c r="AP166" s="161" t="s">
        <v>364</v>
      </c>
      <c r="AQ166" s="161" t="s">
        <v>365</v>
      </c>
      <c r="AR166" s="162" t="s">
        <v>366</v>
      </c>
    </row>
    <row r="167" spans="2:44" x14ac:dyDescent="0.3">
      <c r="B167" s="27" t="s">
        <v>126</v>
      </c>
      <c r="C167" s="164">
        <v>6</v>
      </c>
      <c r="D167" s="165">
        <v>1110482.73</v>
      </c>
      <c r="E167" s="165">
        <v>122712.29999999999</v>
      </c>
      <c r="F167" s="166">
        <v>214340.27911176602</v>
      </c>
      <c r="G167" s="164">
        <v>31</v>
      </c>
      <c r="H167" s="165">
        <v>3012323.5260000005</v>
      </c>
      <c r="I167" s="165">
        <v>93412.59</v>
      </c>
      <c r="J167" s="166">
        <v>555744.35235857288</v>
      </c>
      <c r="K167" s="164">
        <v>14</v>
      </c>
      <c r="L167" s="165">
        <v>5037285.51</v>
      </c>
      <c r="M167" s="165">
        <v>28571.49</v>
      </c>
      <c r="N167" s="166">
        <v>491691.58403306536</v>
      </c>
      <c r="O167" s="164">
        <v>88</v>
      </c>
      <c r="P167" s="165">
        <v>338907.15299999999</v>
      </c>
      <c r="Q167" s="165">
        <v>20829.743000000002</v>
      </c>
      <c r="R167" s="166">
        <v>388880.84027410392</v>
      </c>
      <c r="S167" s="164">
        <v>139</v>
      </c>
      <c r="T167" s="165">
        <v>9498998.9190000016</v>
      </c>
      <c r="U167" s="165">
        <v>265526.12299999996</v>
      </c>
      <c r="V167" s="166">
        <v>1650657.0557775078</v>
      </c>
      <c r="X167" s="27" t="s">
        <v>126</v>
      </c>
      <c r="Y167" s="173">
        <f>IF(C$5="","",IF(C$5&lt;&gt;0,C167/C$5,""))</f>
        <v>3.4482758620689655E-2</v>
      </c>
      <c r="Z167" s="174">
        <f t="shared" ref="Z167:AR167" si="131">IF(D$5="","",IF(D$5&lt;&gt;0,D167/D$5,""))</f>
        <v>5.6899311495680137E-2</v>
      </c>
      <c r="AA167" s="174">
        <f t="shared" si="131"/>
        <v>0.17741065950037996</v>
      </c>
      <c r="AB167" s="175">
        <f t="shared" si="131"/>
        <v>7.2065806185900264E-2</v>
      </c>
      <c r="AC167" s="173">
        <f t="shared" si="131"/>
        <v>6.0159130603531924E-3</v>
      </c>
      <c r="AD167" s="174">
        <f t="shared" si="131"/>
        <v>2.6484531032717581E-2</v>
      </c>
      <c r="AE167" s="174">
        <f t="shared" si="131"/>
        <v>5.6352066127956235E-2</v>
      </c>
      <c r="AF167" s="175">
        <f t="shared" si="131"/>
        <v>3.3014076171208606E-2</v>
      </c>
      <c r="AG167" s="173">
        <f t="shared" si="131"/>
        <v>3.9886039886039885E-2</v>
      </c>
      <c r="AH167" s="174">
        <f t="shared" si="131"/>
        <v>0.15116485960627857</v>
      </c>
      <c r="AI167" s="174">
        <f t="shared" si="131"/>
        <v>1.0042117350474441E-2</v>
      </c>
      <c r="AJ167" s="175">
        <f t="shared" si="131"/>
        <v>9.456621383906634E-2</v>
      </c>
      <c r="AK167" s="173">
        <f t="shared" si="131"/>
        <v>9.886529603415347E-3</v>
      </c>
      <c r="AL167" s="174">
        <f t="shared" si="131"/>
        <v>4.3620095825023637E-2</v>
      </c>
      <c r="AM167" s="174">
        <f t="shared" si="131"/>
        <v>1.9330310439474974E-2</v>
      </c>
      <c r="AN167" s="175">
        <f t="shared" si="131"/>
        <v>3.4663059540465981E-2</v>
      </c>
      <c r="AO167" s="173">
        <f t="shared" si="131"/>
        <v>9.5342616091638657E-3</v>
      </c>
      <c r="AP167" s="174">
        <f t="shared" si="131"/>
        <v>5.4482903218498038E-2</v>
      </c>
      <c r="AQ167" s="174">
        <f t="shared" si="131"/>
        <v>4.2334617423808805E-2</v>
      </c>
      <c r="AR167" s="175">
        <f t="shared" si="131"/>
        <v>4.5565391382116301E-2</v>
      </c>
    </row>
    <row r="168" spans="2:44" x14ac:dyDescent="0.3">
      <c r="B168" s="27" t="s">
        <v>127</v>
      </c>
      <c r="C168" s="167">
        <v>5</v>
      </c>
      <c r="D168" s="168">
        <v>1611346.14</v>
      </c>
      <c r="E168" s="168">
        <v>0</v>
      </c>
      <c r="F168" s="169">
        <v>167785.2269221</v>
      </c>
      <c r="G168" s="167">
        <v>31</v>
      </c>
      <c r="H168" s="168">
        <v>6832268.6399999987</v>
      </c>
      <c r="I168" s="168">
        <v>14559.962</v>
      </c>
      <c r="J168" s="169">
        <v>1054434.5021461409</v>
      </c>
      <c r="K168" s="167">
        <v>17</v>
      </c>
      <c r="L168" s="168">
        <v>6652749.3030000003</v>
      </c>
      <c r="M168" s="168">
        <v>0</v>
      </c>
      <c r="N168" s="169">
        <v>608988.00072537013</v>
      </c>
      <c r="O168" s="167">
        <v>7</v>
      </c>
      <c r="P168" s="168">
        <v>248320.31399999995</v>
      </c>
      <c r="Q168" s="168">
        <v>4314.1860000000006</v>
      </c>
      <c r="R168" s="169">
        <v>231062.99949452246</v>
      </c>
      <c r="S168" s="167">
        <v>60</v>
      </c>
      <c r="T168" s="168">
        <v>15344684.396999996</v>
      </c>
      <c r="U168" s="168">
        <v>18874.147999999997</v>
      </c>
      <c r="V168" s="169">
        <v>2062270.7292881338</v>
      </c>
      <c r="X168" s="27" t="s">
        <v>127</v>
      </c>
      <c r="Y168" s="176">
        <f>IF(C$6="","",IF(C$6&lt;&gt;0,C168/C$6,""))</f>
        <v>3.4482758620689655E-2</v>
      </c>
      <c r="Z168" s="177">
        <f t="shared" ref="Z168:AC168" si="132">IF(D$6="","",IF(D$6&lt;&gt;0,D168/D$6,""))</f>
        <v>0.12595861174349313</v>
      </c>
      <c r="AA168" s="177">
        <f t="shared" si="132"/>
        <v>0</v>
      </c>
      <c r="AB168" s="178">
        <f t="shared" si="132"/>
        <v>0.12952886191053561</v>
      </c>
      <c r="AC168" s="176">
        <f t="shared" si="132"/>
        <v>1.2199921290830381E-2</v>
      </c>
      <c r="AD168" s="177">
        <f>IF(H$6="","",IF(H$6&lt;&gt;0,H168/H$6,""))</f>
        <v>5.2587282546685363E-2</v>
      </c>
      <c r="AE168" s="177">
        <f t="shared" ref="AE168:AR168" si="133">IF(I$6="","",IF(I$6&lt;&gt;0,I168/I$6,""))</f>
        <v>3.620521998842622E-2</v>
      </c>
      <c r="AF168" s="178">
        <f t="shared" si="133"/>
        <v>6.2566520926723559E-2</v>
      </c>
      <c r="AG168" s="176">
        <f t="shared" si="133"/>
        <v>7.2961373390557943E-2</v>
      </c>
      <c r="AH168" s="177">
        <f t="shared" si="133"/>
        <v>7.033701781475335E-2</v>
      </c>
      <c r="AI168" s="177">
        <f t="shared" si="133"/>
        <v>0</v>
      </c>
      <c r="AJ168" s="178">
        <f t="shared" si="133"/>
        <v>6.8158467807427861E-2</v>
      </c>
      <c r="AK168" s="176">
        <f t="shared" si="133"/>
        <v>1.8440463645943098E-3</v>
      </c>
      <c r="AL168" s="177">
        <f t="shared" si="133"/>
        <v>4.834419655083716E-2</v>
      </c>
      <c r="AM168" s="177">
        <f t="shared" si="133"/>
        <v>1.1690464770146514E-2</v>
      </c>
      <c r="AN168" s="178">
        <f t="shared" si="133"/>
        <v>2.725485824710246E-2</v>
      </c>
      <c r="AO168" s="176">
        <f t="shared" si="133"/>
        <v>8.9352196574832461E-3</v>
      </c>
      <c r="AP168" s="177">
        <f t="shared" si="133"/>
        <v>6.3293878829876513E-2</v>
      </c>
      <c r="AQ168" s="177">
        <f t="shared" si="133"/>
        <v>2.4058419055030603E-2</v>
      </c>
      <c r="AR168" s="178">
        <f t="shared" si="133"/>
        <v>5.7992299031821626E-2</v>
      </c>
    </row>
    <row r="169" spans="2:44" x14ac:dyDescent="0.3">
      <c r="B169" s="27" t="s">
        <v>128</v>
      </c>
      <c r="C169" s="167"/>
      <c r="D169" s="168"/>
      <c r="E169" s="168"/>
      <c r="F169" s="169"/>
      <c r="G169" s="167">
        <v>3</v>
      </c>
      <c r="H169" s="168">
        <v>0</v>
      </c>
      <c r="I169" s="168">
        <v>94946.397484700006</v>
      </c>
      <c r="J169" s="169">
        <v>100323</v>
      </c>
      <c r="K169" s="167">
        <v>4</v>
      </c>
      <c r="L169" s="168">
        <v>0</v>
      </c>
      <c r="M169" s="168">
        <v>148504.49606590002</v>
      </c>
      <c r="N169" s="169">
        <v>137957.78200000001</v>
      </c>
      <c r="O169" s="167">
        <v>215</v>
      </c>
      <c r="P169" s="168">
        <v>410024.60299840994</v>
      </c>
      <c r="Q169" s="168">
        <v>21923.37058499</v>
      </c>
      <c r="R169" s="169">
        <v>382736</v>
      </c>
      <c r="S169" s="167">
        <v>222</v>
      </c>
      <c r="T169" s="168">
        <v>410024.60299840994</v>
      </c>
      <c r="U169" s="168">
        <v>265374.26413559</v>
      </c>
      <c r="V169" s="169">
        <v>621016.78200000001</v>
      </c>
      <c r="X169" s="27" t="s">
        <v>128</v>
      </c>
      <c r="Y169" s="176">
        <f>IF(C$7="","",IF(C$7&lt;&gt;0,C169/C$7,""))</f>
        <v>0</v>
      </c>
      <c r="Z169" s="177" t="str">
        <f t="shared" ref="Z169:AR169" si="134">IF(D$7="","",IF(D$7&lt;&gt;0,D169/D$7,""))</f>
        <v/>
      </c>
      <c r="AA169" s="177">
        <f t="shared" si="134"/>
        <v>0</v>
      </c>
      <c r="AB169" s="178">
        <f t="shared" si="134"/>
        <v>0</v>
      </c>
      <c r="AC169" s="176">
        <f t="shared" si="134"/>
        <v>1.6666666666666666E-2</v>
      </c>
      <c r="AD169" s="177" t="str">
        <f t="shared" si="134"/>
        <v/>
      </c>
      <c r="AE169" s="177">
        <f t="shared" si="134"/>
        <v>8.4658921058880884E-2</v>
      </c>
      <c r="AF169" s="178">
        <f t="shared" si="134"/>
        <v>8.7562536097060467E-2</v>
      </c>
      <c r="AG169" s="176">
        <f t="shared" si="134"/>
        <v>9.3023255813953487E-2</v>
      </c>
      <c r="AH169" s="177" t="str">
        <f t="shared" si="134"/>
        <v/>
      </c>
      <c r="AI169" s="177">
        <f t="shared" si="134"/>
        <v>5.9885640040118718E-2</v>
      </c>
      <c r="AJ169" s="178">
        <f t="shared" si="134"/>
        <v>5.6511910374188727E-2</v>
      </c>
      <c r="AK169" s="176">
        <f t="shared" si="134"/>
        <v>2.9283573958049577E-2</v>
      </c>
      <c r="AL169" s="177">
        <f t="shared" si="134"/>
        <v>7.1861576498784469E-2</v>
      </c>
      <c r="AM169" s="177">
        <f t="shared" si="134"/>
        <v>2.0985439161456811E-2</v>
      </c>
      <c r="AN169" s="178">
        <f t="shared" si="134"/>
        <v>3.8559923555460049E-2</v>
      </c>
      <c r="AO169" s="176">
        <f t="shared" si="134"/>
        <v>2.9310800105624504E-2</v>
      </c>
      <c r="AP169" s="177">
        <f t="shared" si="134"/>
        <v>7.1861576498784469E-2</v>
      </c>
      <c r="AQ169" s="177">
        <f t="shared" si="134"/>
        <v>4.3413027929488819E-2</v>
      </c>
      <c r="AR169" s="178">
        <f t="shared" si="134"/>
        <v>4.2726187246831117E-2</v>
      </c>
    </row>
    <row r="170" spans="2:44" x14ac:dyDescent="0.3">
      <c r="B170" s="27" t="s">
        <v>129</v>
      </c>
      <c r="C170" s="167"/>
      <c r="D170" s="168"/>
      <c r="E170" s="168"/>
      <c r="F170" s="169"/>
      <c r="G170" s="167"/>
      <c r="H170" s="168"/>
      <c r="I170" s="168"/>
      <c r="J170" s="169"/>
      <c r="K170" s="167"/>
      <c r="L170" s="168"/>
      <c r="M170" s="168"/>
      <c r="N170" s="169"/>
      <c r="O170" s="167">
        <v>30</v>
      </c>
      <c r="P170" s="168">
        <v>3220.58996652</v>
      </c>
      <c r="Q170" s="168">
        <v>1494.2099782600001</v>
      </c>
      <c r="R170" s="169">
        <v>39000</v>
      </c>
      <c r="S170" s="167">
        <v>30</v>
      </c>
      <c r="T170" s="168">
        <v>3220.58996652</v>
      </c>
      <c r="U170" s="168">
        <v>1494.2099782600001</v>
      </c>
      <c r="V170" s="169">
        <v>39000</v>
      </c>
      <c r="X170" s="27" t="s">
        <v>129</v>
      </c>
      <c r="Y170" s="176" t="str">
        <f>IF(C$8="","",IF(C$8&lt;&gt;0,C170/C$8,""))</f>
        <v/>
      </c>
      <c r="Z170" s="177" t="str">
        <f t="shared" ref="Z170:AR170" si="135">IF(D$8="","",IF(D$8&lt;&gt;0,D170/D$8,""))</f>
        <v/>
      </c>
      <c r="AA170" s="177" t="str">
        <f t="shared" si="135"/>
        <v/>
      </c>
      <c r="AB170" s="178" t="str">
        <f t="shared" si="135"/>
        <v/>
      </c>
      <c r="AC170" s="176">
        <f t="shared" si="135"/>
        <v>0</v>
      </c>
      <c r="AD170" s="177">
        <f t="shared" si="135"/>
        <v>0</v>
      </c>
      <c r="AE170" s="177">
        <f t="shared" si="135"/>
        <v>0</v>
      </c>
      <c r="AF170" s="178">
        <f t="shared" si="135"/>
        <v>0</v>
      </c>
      <c r="AG170" s="176">
        <f t="shared" si="135"/>
        <v>0</v>
      </c>
      <c r="AH170" s="177">
        <f t="shared" si="135"/>
        <v>0</v>
      </c>
      <c r="AI170" s="177" t="str">
        <f t="shared" si="135"/>
        <v/>
      </c>
      <c r="AJ170" s="178">
        <f t="shared" si="135"/>
        <v>0</v>
      </c>
      <c r="AK170" s="176">
        <f t="shared" si="135"/>
        <v>2.3201856148491878E-2</v>
      </c>
      <c r="AL170" s="177">
        <f t="shared" si="135"/>
        <v>1.4856384305353657E-3</v>
      </c>
      <c r="AM170" s="177">
        <f t="shared" si="135"/>
        <v>1.4910934458217524E-2</v>
      </c>
      <c r="AN170" s="178">
        <f t="shared" si="135"/>
        <v>1.2466257198064854E-2</v>
      </c>
      <c r="AO170" s="176">
        <f t="shared" si="135"/>
        <v>2.099370188943317E-2</v>
      </c>
      <c r="AP170" s="177">
        <f t="shared" si="135"/>
        <v>1.2720666211388964E-4</v>
      </c>
      <c r="AQ170" s="177">
        <f t="shared" si="135"/>
        <v>1.5869456224269891E-3</v>
      </c>
      <c r="AR170" s="178">
        <f t="shared" si="135"/>
        <v>5.4805186326359803E-3</v>
      </c>
    </row>
    <row r="171" spans="2:44" x14ac:dyDescent="0.3">
      <c r="B171" s="26" t="s">
        <v>5</v>
      </c>
      <c r="C171" s="170">
        <v>11</v>
      </c>
      <c r="D171" s="171">
        <v>2721828.87</v>
      </c>
      <c r="E171" s="171">
        <v>122712.29999999999</v>
      </c>
      <c r="F171" s="172">
        <v>382125.50603386597</v>
      </c>
      <c r="G171" s="170">
        <v>65</v>
      </c>
      <c r="H171" s="171">
        <v>9844592.1659999993</v>
      </c>
      <c r="I171" s="171">
        <v>202918.94948470005</v>
      </c>
      <c r="J171" s="172">
        <v>1710501.8545047143</v>
      </c>
      <c r="K171" s="170">
        <v>35</v>
      </c>
      <c r="L171" s="171">
        <v>11690034.812999999</v>
      </c>
      <c r="M171" s="171">
        <v>177075.98606590001</v>
      </c>
      <c r="N171" s="172">
        <v>1238637.366758435</v>
      </c>
      <c r="O171" s="170">
        <v>340</v>
      </c>
      <c r="P171" s="171">
        <v>1000472.6599649303</v>
      </c>
      <c r="Q171" s="171">
        <v>48561.509563250002</v>
      </c>
      <c r="R171" s="172">
        <v>1041679.8397686265</v>
      </c>
      <c r="S171" s="170">
        <v>451</v>
      </c>
      <c r="T171" s="171">
        <v>25256928.508964922</v>
      </c>
      <c r="U171" s="171">
        <v>551268.74511384987</v>
      </c>
      <c r="V171" s="172">
        <v>4372944.5670656413</v>
      </c>
      <c r="X171" s="26" t="s">
        <v>5</v>
      </c>
      <c r="Y171" s="179">
        <f>IF(C$9="","",IF(C$9&lt;&gt;0,C171/C$9,""))</f>
        <v>3.3536585365853661E-2</v>
      </c>
      <c r="Z171" s="180">
        <f t="shared" ref="Z171:AR171" si="136">IF(D$9="","",IF(D$9&lt;&gt;0,D171/D$9,""))</f>
        <v>8.4242912481345453E-2</v>
      </c>
      <c r="AA171" s="180">
        <f t="shared" si="136"/>
        <v>5.636641341181145E-2</v>
      </c>
      <c r="AB171" s="181">
        <f t="shared" si="136"/>
        <v>7.2212333734959083E-2</v>
      </c>
      <c r="AC171" s="179">
        <f t="shared" si="136"/>
        <v>8.1158696466475215E-3</v>
      </c>
      <c r="AD171" s="180">
        <f t="shared" si="136"/>
        <v>3.697185826704949E-2</v>
      </c>
      <c r="AE171" s="180">
        <f t="shared" si="136"/>
        <v>5.0443690048792872E-2</v>
      </c>
      <c r="AF171" s="181">
        <f t="shared" si="136"/>
        <v>4.417626955993955E-2</v>
      </c>
      <c r="AG171" s="179">
        <f t="shared" si="136"/>
        <v>5.5732484076433123E-2</v>
      </c>
      <c r="AH171" s="180">
        <f t="shared" si="136"/>
        <v>9.101139791484332E-2</v>
      </c>
      <c r="AI171" s="180">
        <f t="shared" si="136"/>
        <v>3.3286833539553105E-2</v>
      </c>
      <c r="AJ171" s="181">
        <f t="shared" si="136"/>
        <v>7.4278477222710179E-2</v>
      </c>
      <c r="AK171" s="179">
        <f t="shared" si="136"/>
        <v>1.593849615600975E-2</v>
      </c>
      <c r="AL171" s="180">
        <f t="shared" si="136"/>
        <v>4.8146874608497293E-2</v>
      </c>
      <c r="AM171" s="180">
        <f t="shared" si="136"/>
        <v>1.8738714505559608E-2</v>
      </c>
      <c r="AN171" s="181">
        <f t="shared" si="136"/>
        <v>3.1806105714595058E-2</v>
      </c>
      <c r="AO171" s="179">
        <f t="shared" si="136"/>
        <v>1.4885962306498994E-2</v>
      </c>
      <c r="AP171" s="180">
        <f t="shared" si="136"/>
        <v>5.6401332140347558E-2</v>
      </c>
      <c r="AQ171" s="180">
        <f t="shared" si="136"/>
        <v>3.9066772519962975E-2</v>
      </c>
      <c r="AR171" s="181">
        <f t="shared" si="136"/>
        <v>4.6800420567999455E-2</v>
      </c>
    </row>
    <row r="173" spans="2:44" x14ac:dyDescent="0.3">
      <c r="B173" s="141" t="s">
        <v>390</v>
      </c>
      <c r="C173" s="141"/>
      <c r="D173" s="141"/>
      <c r="E173" s="29"/>
      <c r="F173" s="29"/>
      <c r="G173" s="158"/>
      <c r="H173" s="29"/>
      <c r="I173" s="29"/>
      <c r="J173" s="29"/>
      <c r="K173" s="158"/>
      <c r="L173" s="29"/>
      <c r="M173" s="29"/>
      <c r="N173" s="29"/>
      <c r="O173" s="158"/>
      <c r="P173" s="29"/>
      <c r="Q173" s="29"/>
      <c r="R173" s="29"/>
      <c r="S173" s="158"/>
      <c r="T173" s="29"/>
      <c r="U173" s="29"/>
      <c r="V173" s="29"/>
      <c r="X173" s="141" t="s">
        <v>390</v>
      </c>
      <c r="Y173" s="141"/>
      <c r="Z173" s="141"/>
      <c r="AA173" s="29"/>
      <c r="AB173" s="29"/>
      <c r="AC173" s="158"/>
      <c r="AD173" s="29"/>
      <c r="AE173" s="29"/>
      <c r="AF173" s="29"/>
      <c r="AG173" s="158"/>
      <c r="AH173" s="29"/>
      <c r="AI173" s="29"/>
      <c r="AJ173" s="29"/>
      <c r="AK173" s="158"/>
      <c r="AL173" s="29"/>
      <c r="AM173" s="29"/>
      <c r="AN173" s="29"/>
      <c r="AO173" s="158"/>
      <c r="AP173" s="29"/>
      <c r="AQ173" s="29"/>
      <c r="AR173" s="29"/>
    </row>
    <row r="174" spans="2:44" ht="15" thickBot="1" x14ac:dyDescent="0.35">
      <c r="B174" s="29"/>
      <c r="C174" s="159" t="s">
        <v>322</v>
      </c>
      <c r="D174" s="159"/>
      <c r="E174" s="159"/>
      <c r="F174" s="159"/>
      <c r="G174" s="159" t="s">
        <v>2</v>
      </c>
      <c r="H174" s="159"/>
      <c r="I174" s="159"/>
      <c r="J174" s="159"/>
      <c r="K174" s="159" t="s">
        <v>3</v>
      </c>
      <c r="L174" s="159"/>
      <c r="M174" s="159"/>
      <c r="N174" s="159"/>
      <c r="O174" s="159" t="s">
        <v>4</v>
      </c>
      <c r="P174" s="159"/>
      <c r="Q174" s="159"/>
      <c r="R174" s="159"/>
      <c r="S174" s="159" t="s">
        <v>13</v>
      </c>
      <c r="T174" s="159"/>
      <c r="U174" s="159"/>
      <c r="V174" s="159"/>
      <c r="X174" s="29"/>
      <c r="Y174" s="159" t="s">
        <v>322</v>
      </c>
      <c r="Z174" s="159"/>
      <c r="AA174" s="159"/>
      <c r="AB174" s="159"/>
      <c r="AC174" s="159" t="s">
        <v>2</v>
      </c>
      <c r="AD174" s="159"/>
      <c r="AE174" s="159"/>
      <c r="AF174" s="159"/>
      <c r="AG174" s="159" t="s">
        <v>3</v>
      </c>
      <c r="AH174" s="159"/>
      <c r="AI174" s="159"/>
      <c r="AJ174" s="159"/>
      <c r="AK174" s="159" t="s">
        <v>4</v>
      </c>
      <c r="AL174" s="159"/>
      <c r="AM174" s="159"/>
      <c r="AN174" s="159"/>
      <c r="AO174" s="159" t="s">
        <v>13</v>
      </c>
      <c r="AP174" s="159"/>
      <c r="AQ174" s="159"/>
      <c r="AR174" s="159"/>
    </row>
    <row r="175" spans="2:44" s="163" customFormat="1" ht="28.8" customHeight="1" x14ac:dyDescent="0.3">
      <c r="B175" s="34" t="s">
        <v>125</v>
      </c>
      <c r="C175" s="160" t="s">
        <v>358</v>
      </c>
      <c r="D175" s="161" t="s">
        <v>359</v>
      </c>
      <c r="E175" s="161" t="s">
        <v>360</v>
      </c>
      <c r="F175" s="162" t="s">
        <v>361</v>
      </c>
      <c r="G175" s="160" t="s">
        <v>358</v>
      </c>
      <c r="H175" s="161" t="s">
        <v>359</v>
      </c>
      <c r="I175" s="161" t="s">
        <v>360</v>
      </c>
      <c r="J175" s="162" t="s">
        <v>361</v>
      </c>
      <c r="K175" s="160" t="s">
        <v>358</v>
      </c>
      <c r="L175" s="161" t="s">
        <v>359</v>
      </c>
      <c r="M175" s="161" t="s">
        <v>360</v>
      </c>
      <c r="N175" s="162" t="s">
        <v>361</v>
      </c>
      <c r="O175" s="160" t="s">
        <v>358</v>
      </c>
      <c r="P175" s="161" t="s">
        <v>359</v>
      </c>
      <c r="Q175" s="161" t="s">
        <v>360</v>
      </c>
      <c r="R175" s="162" t="s">
        <v>361</v>
      </c>
      <c r="S175" s="160" t="s">
        <v>358</v>
      </c>
      <c r="T175" s="161" t="s">
        <v>359</v>
      </c>
      <c r="U175" s="161" t="s">
        <v>360</v>
      </c>
      <c r="V175" s="162" t="s">
        <v>361</v>
      </c>
      <c r="X175" s="34" t="s">
        <v>125</v>
      </c>
      <c r="Y175" s="160" t="s">
        <v>363</v>
      </c>
      <c r="Z175" s="161" t="s">
        <v>364</v>
      </c>
      <c r="AA175" s="161" t="s">
        <v>365</v>
      </c>
      <c r="AB175" s="162" t="s">
        <v>366</v>
      </c>
      <c r="AC175" s="160" t="s">
        <v>363</v>
      </c>
      <c r="AD175" s="161" t="s">
        <v>364</v>
      </c>
      <c r="AE175" s="161" t="s">
        <v>365</v>
      </c>
      <c r="AF175" s="162" t="s">
        <v>366</v>
      </c>
      <c r="AG175" s="160" t="s">
        <v>363</v>
      </c>
      <c r="AH175" s="161" t="s">
        <v>364</v>
      </c>
      <c r="AI175" s="161" t="s">
        <v>365</v>
      </c>
      <c r="AJ175" s="162" t="s">
        <v>366</v>
      </c>
      <c r="AK175" s="160" t="s">
        <v>363</v>
      </c>
      <c r="AL175" s="161" t="s">
        <v>364</v>
      </c>
      <c r="AM175" s="161" t="s">
        <v>365</v>
      </c>
      <c r="AN175" s="162" t="s">
        <v>366</v>
      </c>
      <c r="AO175" s="160" t="s">
        <v>363</v>
      </c>
      <c r="AP175" s="161" t="s">
        <v>364</v>
      </c>
      <c r="AQ175" s="161" t="s">
        <v>365</v>
      </c>
      <c r="AR175" s="162" t="s">
        <v>366</v>
      </c>
    </row>
    <row r="176" spans="2:44" x14ac:dyDescent="0.3">
      <c r="B176" s="27" t="s">
        <v>126</v>
      </c>
      <c r="C176" s="164">
        <v>2</v>
      </c>
      <c r="D176" s="165">
        <v>248662.98</v>
      </c>
      <c r="E176" s="165">
        <v>43441.2</v>
      </c>
      <c r="F176" s="166">
        <v>89711.83</v>
      </c>
      <c r="G176" s="164">
        <v>9</v>
      </c>
      <c r="H176" s="165">
        <v>1843916.76</v>
      </c>
      <c r="I176" s="165">
        <v>59417.100000000006</v>
      </c>
      <c r="J176" s="166">
        <v>404162.96036992205</v>
      </c>
      <c r="K176" s="164">
        <v>5</v>
      </c>
      <c r="L176" s="165">
        <v>1421320.8959999999</v>
      </c>
      <c r="M176" s="165">
        <v>494752.59</v>
      </c>
      <c r="N176" s="166">
        <v>229744.80013496403</v>
      </c>
      <c r="O176" s="164">
        <v>4</v>
      </c>
      <c r="P176" s="165">
        <v>108742.5</v>
      </c>
      <c r="Q176" s="165">
        <v>14949.810000000001</v>
      </c>
      <c r="R176" s="166">
        <v>184219.85060115196</v>
      </c>
      <c r="S176" s="164">
        <v>20</v>
      </c>
      <c r="T176" s="165">
        <v>3622643.1359999999</v>
      </c>
      <c r="U176" s="165">
        <v>612560.69999999995</v>
      </c>
      <c r="V176" s="166">
        <v>907839.44110603782</v>
      </c>
      <c r="X176" s="27" t="s">
        <v>126</v>
      </c>
      <c r="Y176" s="173">
        <f>IF(C$5="","",IF(C$5&lt;&gt;0,C176/C$5,""))</f>
        <v>1.1494252873563218E-2</v>
      </c>
      <c r="Z176" s="174">
        <f t="shared" ref="Z176:AR176" si="137">IF(D$5="","",IF(D$5&lt;&gt;0,D176/D$5,""))</f>
        <v>1.2741082750979911E-2</v>
      </c>
      <c r="AA176" s="174">
        <f t="shared" si="137"/>
        <v>6.2804885422960088E-2</v>
      </c>
      <c r="AB176" s="175">
        <f t="shared" si="137"/>
        <v>3.0163044389763201E-2</v>
      </c>
      <c r="AC176" s="173">
        <f t="shared" si="137"/>
        <v>1.7465554046186688E-3</v>
      </c>
      <c r="AD176" s="174">
        <f t="shared" si="137"/>
        <v>1.6211827923017074E-2</v>
      </c>
      <c r="AE176" s="174">
        <f t="shared" si="137"/>
        <v>3.5843951530852416E-2</v>
      </c>
      <c r="AF176" s="175">
        <f t="shared" si="137"/>
        <v>2.4009360963554455E-2</v>
      </c>
      <c r="AG176" s="173">
        <f t="shared" si="137"/>
        <v>1.4245014245014245E-2</v>
      </c>
      <c r="AH176" s="174">
        <f t="shared" si="137"/>
        <v>4.2652689285287322E-2</v>
      </c>
      <c r="AI176" s="174">
        <f t="shared" si="137"/>
        <v>0.17389235101953615</v>
      </c>
      <c r="AJ176" s="175">
        <f t="shared" si="137"/>
        <v>4.41864302817018E-2</v>
      </c>
      <c r="AK176" s="173">
        <f t="shared" si="137"/>
        <v>4.4938770924615214E-4</v>
      </c>
      <c r="AL176" s="174">
        <f t="shared" si="137"/>
        <v>1.3996040591839124E-2</v>
      </c>
      <c r="AM176" s="174">
        <f t="shared" si="137"/>
        <v>1.3873645407490977E-2</v>
      </c>
      <c r="AN176" s="175">
        <f t="shared" si="137"/>
        <v>1.6420514945973044E-2</v>
      </c>
      <c r="AO176" s="173">
        <f t="shared" si="137"/>
        <v>1.3718362027573907E-3</v>
      </c>
      <c r="AP176" s="174">
        <f t="shared" si="137"/>
        <v>2.0778201688080873E-2</v>
      </c>
      <c r="AQ176" s="174">
        <f t="shared" si="137"/>
        <v>9.7664676418148591E-2</v>
      </c>
      <c r="AR176" s="175">
        <f t="shared" si="137"/>
        <v>2.5060359631536976E-2</v>
      </c>
    </row>
    <row r="177" spans="2:44" x14ac:dyDescent="0.3">
      <c r="B177" s="27" t="s">
        <v>127</v>
      </c>
      <c r="C177" s="167">
        <v>3</v>
      </c>
      <c r="D177" s="168">
        <v>1369476.9</v>
      </c>
      <c r="E177" s="168">
        <v>0</v>
      </c>
      <c r="F177" s="169">
        <v>131435.21929934298</v>
      </c>
      <c r="G177" s="167">
        <v>20</v>
      </c>
      <c r="H177" s="168">
        <v>5993026.9919999996</v>
      </c>
      <c r="I177" s="168">
        <v>2510.163</v>
      </c>
      <c r="J177" s="169">
        <v>889134.56600026076</v>
      </c>
      <c r="K177" s="167">
        <v>8</v>
      </c>
      <c r="L177" s="168">
        <v>4811807.6099999994</v>
      </c>
      <c r="M177" s="168">
        <v>-455.31</v>
      </c>
      <c r="N177" s="169">
        <v>353330.66116183402</v>
      </c>
      <c r="O177" s="167">
        <v>2</v>
      </c>
      <c r="P177" s="168">
        <v>37136.709000000003</v>
      </c>
      <c r="Q177" s="168">
        <v>2855.556</v>
      </c>
      <c r="R177" s="169">
        <v>81611.000074433905</v>
      </c>
      <c r="S177" s="167">
        <v>33</v>
      </c>
      <c r="T177" s="168">
        <v>12211448.210999997</v>
      </c>
      <c r="U177" s="168">
        <v>4910.4089999999997</v>
      </c>
      <c r="V177" s="169">
        <v>1455511.4465358716</v>
      </c>
      <c r="X177" s="27" t="s">
        <v>127</v>
      </c>
      <c r="Y177" s="176">
        <f>IF(C$6="","",IF(C$6&lt;&gt;0,C177/C$6,""))</f>
        <v>2.0689655172413793E-2</v>
      </c>
      <c r="Z177" s="177">
        <f t="shared" ref="Z177:AC177" si="138">IF(D$6="","",IF(D$6&lt;&gt;0,D177/D$6,""))</f>
        <v>0.1070517406885541</v>
      </c>
      <c r="AA177" s="177">
        <f t="shared" si="138"/>
        <v>0</v>
      </c>
      <c r="AB177" s="178">
        <f t="shared" si="138"/>
        <v>0.10146694487417439</v>
      </c>
      <c r="AC177" s="176">
        <f t="shared" si="138"/>
        <v>7.8709169618260532E-3</v>
      </c>
      <c r="AD177" s="177">
        <f>IF(H$6="","",IF(H$6&lt;&gt;0,H177/H$6,""))</f>
        <v>4.612772423688187E-2</v>
      </c>
      <c r="AE177" s="177">
        <f t="shared" ref="AE177:AR177" si="139">IF(I$6="","",IF(I$6&lt;&gt;0,I177/I$6,""))</f>
        <v>6.2418434623529879E-3</v>
      </c>
      <c r="AF177" s="178">
        <f t="shared" si="139"/>
        <v>5.2758190591356856E-2</v>
      </c>
      <c r="AG177" s="176">
        <f t="shared" si="139"/>
        <v>3.4334763948497854E-2</v>
      </c>
      <c r="AH177" s="177">
        <f t="shared" si="139"/>
        <v>5.0873433248584225E-2</v>
      </c>
      <c r="AI177" s="177">
        <f t="shared" si="139"/>
        <v>8.6448781788168866E-2</v>
      </c>
      <c r="AJ177" s="178">
        <f t="shared" si="139"/>
        <v>3.9545075544167127E-2</v>
      </c>
      <c r="AK177" s="176">
        <f t="shared" si="139"/>
        <v>5.2687038988408848E-4</v>
      </c>
      <c r="AL177" s="177">
        <f t="shared" si="139"/>
        <v>7.2299536442566028E-3</v>
      </c>
      <c r="AM177" s="177">
        <f t="shared" si="139"/>
        <v>7.7379085688888925E-3</v>
      </c>
      <c r="AN177" s="178">
        <f t="shared" si="139"/>
        <v>9.6263626945849168E-3</v>
      </c>
      <c r="AO177" s="176">
        <f t="shared" si="139"/>
        <v>4.9143708116157854E-3</v>
      </c>
      <c r="AP177" s="177">
        <f t="shared" si="139"/>
        <v>5.0369880761800219E-2</v>
      </c>
      <c r="AQ177" s="177">
        <f t="shared" si="139"/>
        <v>6.2591793522861951E-3</v>
      </c>
      <c r="AR177" s="178">
        <f t="shared" si="139"/>
        <v>4.0929861367369598E-2</v>
      </c>
    </row>
    <row r="178" spans="2:44" x14ac:dyDescent="0.3">
      <c r="B178" s="27" t="s">
        <v>128</v>
      </c>
      <c r="C178" s="167"/>
      <c r="D178" s="168"/>
      <c r="E178" s="168"/>
      <c r="F178" s="169"/>
      <c r="G178" s="167"/>
      <c r="H178" s="168"/>
      <c r="I178" s="168"/>
      <c r="J178" s="169"/>
      <c r="K178" s="167"/>
      <c r="L178" s="168"/>
      <c r="M178" s="168"/>
      <c r="N178" s="169"/>
      <c r="O178" s="167">
        <v>209</v>
      </c>
      <c r="P178" s="168">
        <v>502472.14495850995</v>
      </c>
      <c r="Q178" s="168">
        <v>35094.078464509999</v>
      </c>
      <c r="R178" s="169">
        <v>566729</v>
      </c>
      <c r="S178" s="167">
        <v>209</v>
      </c>
      <c r="T178" s="168">
        <v>502472.14495850995</v>
      </c>
      <c r="U178" s="168">
        <v>35094.078464509999</v>
      </c>
      <c r="V178" s="169">
        <v>566729</v>
      </c>
      <c r="X178" s="27" t="s">
        <v>128</v>
      </c>
      <c r="Y178" s="176">
        <f>IF(C$7="","",IF(C$7&lt;&gt;0,C178/C$7,""))</f>
        <v>0</v>
      </c>
      <c r="Z178" s="177" t="str">
        <f t="shared" ref="Z178:AR178" si="140">IF(D$7="","",IF(D$7&lt;&gt;0,D178/D$7,""))</f>
        <v/>
      </c>
      <c r="AA178" s="177">
        <f t="shared" si="140"/>
        <v>0</v>
      </c>
      <c r="AB178" s="178">
        <f t="shared" si="140"/>
        <v>0</v>
      </c>
      <c r="AC178" s="176">
        <f t="shared" si="140"/>
        <v>0</v>
      </c>
      <c r="AD178" s="177" t="str">
        <f t="shared" si="140"/>
        <v/>
      </c>
      <c r="AE178" s="177">
        <f t="shared" si="140"/>
        <v>0</v>
      </c>
      <c r="AF178" s="178">
        <f t="shared" si="140"/>
        <v>0</v>
      </c>
      <c r="AG178" s="176">
        <f t="shared" si="140"/>
        <v>0</v>
      </c>
      <c r="AH178" s="177" t="str">
        <f t="shared" si="140"/>
        <v/>
      </c>
      <c r="AI178" s="177">
        <f t="shared" si="140"/>
        <v>0</v>
      </c>
      <c r="AJ178" s="178">
        <f t="shared" si="140"/>
        <v>0</v>
      </c>
      <c r="AK178" s="176">
        <f t="shared" si="140"/>
        <v>2.8466357940615635E-2</v>
      </c>
      <c r="AL178" s="177">
        <f t="shared" si="140"/>
        <v>8.8064082543808486E-2</v>
      </c>
      <c r="AM178" s="177">
        <f t="shared" si="140"/>
        <v>3.3592674342174028E-2</v>
      </c>
      <c r="AN178" s="178">
        <f t="shared" si="140"/>
        <v>5.7096868119702132E-2</v>
      </c>
      <c r="AO178" s="176">
        <f t="shared" si="140"/>
        <v>2.7594401901241086E-2</v>
      </c>
      <c r="AP178" s="177">
        <f t="shared" si="140"/>
        <v>8.8064082543808486E-2</v>
      </c>
      <c r="AQ178" s="177">
        <f t="shared" si="140"/>
        <v>5.7411000780430198E-3</v>
      </c>
      <c r="AR178" s="178">
        <f t="shared" si="140"/>
        <v>3.8991167507948843E-2</v>
      </c>
    </row>
    <row r="179" spans="2:44" x14ac:dyDescent="0.3">
      <c r="B179" s="27" t="s">
        <v>129</v>
      </c>
      <c r="C179" s="167"/>
      <c r="D179" s="168"/>
      <c r="E179" s="168"/>
      <c r="F179" s="169"/>
      <c r="G179" s="167">
        <v>7</v>
      </c>
      <c r="H179" s="168">
        <v>1280246.28171</v>
      </c>
      <c r="I179" s="168">
        <v>48493.798715310004</v>
      </c>
      <c r="J179" s="169">
        <v>309765.53899999999</v>
      </c>
      <c r="K179" s="167"/>
      <c r="L179" s="168"/>
      <c r="M179" s="168"/>
      <c r="N179" s="169"/>
      <c r="O179" s="167">
        <v>32</v>
      </c>
      <c r="P179" s="168">
        <v>13741.129684399999</v>
      </c>
      <c r="Q179" s="168">
        <v>733.80999545000009</v>
      </c>
      <c r="R179" s="169">
        <v>44800</v>
      </c>
      <c r="S179" s="167">
        <v>39</v>
      </c>
      <c r="T179" s="168">
        <v>1293987.4113944001</v>
      </c>
      <c r="U179" s="168">
        <v>49227.608710760003</v>
      </c>
      <c r="V179" s="169">
        <v>354565.53899999999</v>
      </c>
      <c r="X179" s="27" t="s">
        <v>129</v>
      </c>
      <c r="Y179" s="176" t="str">
        <f>IF(C$8="","",IF(C$8&lt;&gt;0,C179/C$8,""))</f>
        <v/>
      </c>
      <c r="Z179" s="177" t="str">
        <f t="shared" ref="Z179:AR179" si="141">IF(D$8="","",IF(D$8&lt;&gt;0,D179/D$8,""))</f>
        <v/>
      </c>
      <c r="AA179" s="177" t="str">
        <f t="shared" si="141"/>
        <v/>
      </c>
      <c r="AB179" s="178" t="str">
        <f t="shared" si="141"/>
        <v/>
      </c>
      <c r="AC179" s="176">
        <f t="shared" si="141"/>
        <v>5.185185185185185E-2</v>
      </c>
      <c r="AD179" s="177">
        <f t="shared" si="141"/>
        <v>5.6620126693218614E-2</v>
      </c>
      <c r="AE179" s="177">
        <f t="shared" si="141"/>
        <v>5.7637776682416521E-2</v>
      </c>
      <c r="AF179" s="178">
        <f t="shared" si="141"/>
        <v>7.9679929727345014E-2</v>
      </c>
      <c r="AG179" s="176">
        <f t="shared" si="141"/>
        <v>0</v>
      </c>
      <c r="AH179" s="177">
        <f t="shared" si="141"/>
        <v>0</v>
      </c>
      <c r="AI179" s="177" t="str">
        <f t="shared" si="141"/>
        <v/>
      </c>
      <c r="AJ179" s="178">
        <f t="shared" si="141"/>
        <v>0</v>
      </c>
      <c r="AK179" s="176">
        <f t="shared" si="141"/>
        <v>2.4748646558391339E-2</v>
      </c>
      <c r="AL179" s="177">
        <f t="shared" si="141"/>
        <v>6.3386989807254508E-3</v>
      </c>
      <c r="AM179" s="177">
        <f t="shared" si="141"/>
        <v>7.3227945912136879E-3</v>
      </c>
      <c r="AN179" s="178">
        <f t="shared" si="141"/>
        <v>1.4320213396751422E-2</v>
      </c>
      <c r="AO179" s="176">
        <f t="shared" si="141"/>
        <v>2.729181245626312E-2</v>
      </c>
      <c r="AP179" s="177">
        <f t="shared" si="141"/>
        <v>5.1109834263917915E-2</v>
      </c>
      <c r="AQ179" s="177">
        <f t="shared" si="141"/>
        <v>5.2282837942938538E-2</v>
      </c>
      <c r="AR179" s="178">
        <f t="shared" si="141"/>
        <v>4.9825719050772294E-2</v>
      </c>
    </row>
    <row r="180" spans="2:44" x14ac:dyDescent="0.3">
      <c r="B180" s="26" t="s">
        <v>5</v>
      </c>
      <c r="C180" s="170">
        <v>5</v>
      </c>
      <c r="D180" s="171">
        <v>1618139.8800000001</v>
      </c>
      <c r="E180" s="171">
        <v>43441.2</v>
      </c>
      <c r="F180" s="172">
        <v>221147.04929934299</v>
      </c>
      <c r="G180" s="170">
        <v>36</v>
      </c>
      <c r="H180" s="171">
        <v>9117190.0337099992</v>
      </c>
      <c r="I180" s="171">
        <v>110421.06171530999</v>
      </c>
      <c r="J180" s="172">
        <v>1603063.065370183</v>
      </c>
      <c r="K180" s="170">
        <v>13</v>
      </c>
      <c r="L180" s="171">
        <v>6233128.5059999991</v>
      </c>
      <c r="M180" s="171">
        <v>494297.28</v>
      </c>
      <c r="N180" s="172">
        <v>583075.46129679796</v>
      </c>
      <c r="O180" s="170">
        <v>247</v>
      </c>
      <c r="P180" s="171">
        <v>662092.48364290991</v>
      </c>
      <c r="Q180" s="171">
        <v>53633.254459960022</v>
      </c>
      <c r="R180" s="172">
        <v>877359.85067558591</v>
      </c>
      <c r="S180" s="170">
        <v>301</v>
      </c>
      <c r="T180" s="171">
        <v>17630550.903352916</v>
      </c>
      <c r="U180" s="171">
        <v>701792.79617526964</v>
      </c>
      <c r="V180" s="172">
        <v>3284645.4266419085</v>
      </c>
      <c r="X180" s="26" t="s">
        <v>5</v>
      </c>
      <c r="Y180" s="179">
        <f>IF(C$9="","",IF(C$9&lt;&gt;0,C180/C$9,""))</f>
        <v>1.524390243902439E-2</v>
      </c>
      <c r="Z180" s="180">
        <f t="shared" ref="Z180:AR180" si="142">IF(D$9="","",IF(D$9&lt;&gt;0,D180/D$9,""))</f>
        <v>5.0082801970358568E-2</v>
      </c>
      <c r="AA180" s="180">
        <f t="shared" si="142"/>
        <v>1.9954190723384564E-2</v>
      </c>
      <c r="AB180" s="181">
        <f t="shared" si="142"/>
        <v>4.1791359844716311E-2</v>
      </c>
      <c r="AC180" s="179">
        <f t="shared" si="142"/>
        <v>4.4949431889124737E-3</v>
      </c>
      <c r="AD180" s="180">
        <f t="shared" si="142"/>
        <v>3.4240063177451312E-2</v>
      </c>
      <c r="AE180" s="180">
        <f t="shared" si="142"/>
        <v>2.7449608950620472E-2</v>
      </c>
      <c r="AF180" s="181">
        <f t="shared" si="142"/>
        <v>4.1401502085995565E-2</v>
      </c>
      <c r="AG180" s="179">
        <f t="shared" si="142"/>
        <v>2.0700636942675158E-2</v>
      </c>
      <c r="AH180" s="180">
        <f t="shared" si="142"/>
        <v>4.8527292500708724E-2</v>
      </c>
      <c r="AI180" s="180">
        <f t="shared" si="142"/>
        <v>9.291825302777397E-2</v>
      </c>
      <c r="AJ180" s="181">
        <f t="shared" si="142"/>
        <v>3.4965808826193719E-2</v>
      </c>
      <c r="AK180" s="179">
        <f t="shared" si="142"/>
        <v>1.1578848678042378E-2</v>
      </c>
      <c r="AL180" s="180">
        <f t="shared" si="142"/>
        <v>3.186262360262912E-2</v>
      </c>
      <c r="AM180" s="180">
        <f t="shared" si="142"/>
        <v>2.0695778454337677E-2</v>
      </c>
      <c r="AN180" s="181">
        <f t="shared" si="142"/>
        <v>2.6788845377411979E-2</v>
      </c>
      <c r="AO180" s="179">
        <f t="shared" si="142"/>
        <v>9.9349770604350261E-3</v>
      </c>
      <c r="AP180" s="180">
        <f t="shared" si="142"/>
        <v>3.9370842617080536E-2</v>
      </c>
      <c r="AQ180" s="180">
        <f t="shared" si="142"/>
        <v>4.9733963275327343E-2</v>
      </c>
      <c r="AR180" s="181">
        <f t="shared" si="142"/>
        <v>3.5153152532813668E-2</v>
      </c>
    </row>
    <row r="182" spans="2:44" x14ac:dyDescent="0.3">
      <c r="B182" s="141" t="s">
        <v>391</v>
      </c>
      <c r="C182" s="141"/>
      <c r="D182" s="141"/>
      <c r="E182" s="29"/>
      <c r="F182" s="29"/>
      <c r="G182" s="158"/>
      <c r="H182" s="29"/>
      <c r="I182" s="29"/>
      <c r="J182" s="29"/>
      <c r="K182" s="158"/>
      <c r="L182" s="29"/>
      <c r="M182" s="29"/>
      <c r="N182" s="29"/>
      <c r="O182" s="158"/>
      <c r="P182" s="29"/>
      <c r="Q182" s="29"/>
      <c r="R182" s="29"/>
      <c r="S182" s="158"/>
      <c r="T182" s="29"/>
      <c r="U182" s="29"/>
      <c r="V182" s="29"/>
      <c r="X182" s="141" t="s">
        <v>391</v>
      </c>
      <c r="Y182" s="141"/>
      <c r="Z182" s="141"/>
      <c r="AA182" s="29"/>
      <c r="AB182" s="29"/>
      <c r="AC182" s="158"/>
      <c r="AD182" s="29"/>
      <c r="AE182" s="29"/>
      <c r="AF182" s="29"/>
      <c r="AG182" s="158"/>
      <c r="AH182" s="29"/>
      <c r="AI182" s="29"/>
      <c r="AJ182" s="29"/>
      <c r="AK182" s="158"/>
      <c r="AL182" s="29"/>
      <c r="AM182" s="29"/>
      <c r="AN182" s="29"/>
      <c r="AO182" s="158"/>
      <c r="AP182" s="29"/>
      <c r="AQ182" s="29"/>
      <c r="AR182" s="29"/>
    </row>
    <row r="183" spans="2:44" ht="15" thickBot="1" x14ac:dyDescent="0.35">
      <c r="B183" s="29"/>
      <c r="C183" s="159" t="s">
        <v>322</v>
      </c>
      <c r="D183" s="159"/>
      <c r="E183" s="159"/>
      <c r="F183" s="159"/>
      <c r="G183" s="159" t="s">
        <v>2</v>
      </c>
      <c r="H183" s="159"/>
      <c r="I183" s="159"/>
      <c r="J183" s="159"/>
      <c r="K183" s="159" t="s">
        <v>3</v>
      </c>
      <c r="L183" s="159"/>
      <c r="M183" s="159"/>
      <c r="N183" s="159"/>
      <c r="O183" s="159" t="s">
        <v>4</v>
      </c>
      <c r="P183" s="159"/>
      <c r="Q183" s="159"/>
      <c r="R183" s="159"/>
      <c r="S183" s="159" t="s">
        <v>13</v>
      </c>
      <c r="T183" s="159"/>
      <c r="U183" s="159"/>
      <c r="V183" s="159"/>
      <c r="X183" s="29"/>
      <c r="Y183" s="159" t="s">
        <v>322</v>
      </c>
      <c r="Z183" s="159"/>
      <c r="AA183" s="159"/>
      <c r="AB183" s="159"/>
      <c r="AC183" s="159" t="s">
        <v>2</v>
      </c>
      <c r="AD183" s="159"/>
      <c r="AE183" s="159"/>
      <c r="AF183" s="159"/>
      <c r="AG183" s="159" t="s">
        <v>3</v>
      </c>
      <c r="AH183" s="159"/>
      <c r="AI183" s="159"/>
      <c r="AJ183" s="159"/>
      <c r="AK183" s="159" t="s">
        <v>4</v>
      </c>
      <c r="AL183" s="159"/>
      <c r="AM183" s="159"/>
      <c r="AN183" s="159"/>
      <c r="AO183" s="159" t="s">
        <v>13</v>
      </c>
      <c r="AP183" s="159"/>
      <c r="AQ183" s="159"/>
      <c r="AR183" s="159"/>
    </row>
    <row r="184" spans="2:44" s="163" customFormat="1" ht="28.8" customHeight="1" x14ac:dyDescent="0.3">
      <c r="B184" s="34" t="s">
        <v>125</v>
      </c>
      <c r="C184" s="160" t="s">
        <v>358</v>
      </c>
      <c r="D184" s="161" t="s">
        <v>359</v>
      </c>
      <c r="E184" s="161" t="s">
        <v>360</v>
      </c>
      <c r="F184" s="162" t="s">
        <v>361</v>
      </c>
      <c r="G184" s="160" t="s">
        <v>358</v>
      </c>
      <c r="H184" s="161" t="s">
        <v>359</v>
      </c>
      <c r="I184" s="161" t="s">
        <v>360</v>
      </c>
      <c r="J184" s="162" t="s">
        <v>361</v>
      </c>
      <c r="K184" s="160" t="s">
        <v>358</v>
      </c>
      <c r="L184" s="161" t="s">
        <v>359</v>
      </c>
      <c r="M184" s="161" t="s">
        <v>360</v>
      </c>
      <c r="N184" s="162" t="s">
        <v>361</v>
      </c>
      <c r="O184" s="160" t="s">
        <v>358</v>
      </c>
      <c r="P184" s="161" t="s">
        <v>359</v>
      </c>
      <c r="Q184" s="161" t="s">
        <v>360</v>
      </c>
      <c r="R184" s="162" t="s">
        <v>361</v>
      </c>
      <c r="S184" s="160" t="s">
        <v>358</v>
      </c>
      <c r="T184" s="161" t="s">
        <v>359</v>
      </c>
      <c r="U184" s="161" t="s">
        <v>360</v>
      </c>
      <c r="V184" s="162" t="s">
        <v>361</v>
      </c>
      <c r="X184" s="34" t="s">
        <v>125</v>
      </c>
      <c r="Y184" s="160" t="s">
        <v>363</v>
      </c>
      <c r="Z184" s="161" t="s">
        <v>364</v>
      </c>
      <c r="AA184" s="161" t="s">
        <v>365</v>
      </c>
      <c r="AB184" s="162" t="s">
        <v>366</v>
      </c>
      <c r="AC184" s="160" t="s">
        <v>363</v>
      </c>
      <c r="AD184" s="161" t="s">
        <v>364</v>
      </c>
      <c r="AE184" s="161" t="s">
        <v>365</v>
      </c>
      <c r="AF184" s="162" t="s">
        <v>366</v>
      </c>
      <c r="AG184" s="160" t="s">
        <v>363</v>
      </c>
      <c r="AH184" s="161" t="s">
        <v>364</v>
      </c>
      <c r="AI184" s="161" t="s">
        <v>365</v>
      </c>
      <c r="AJ184" s="162" t="s">
        <v>366</v>
      </c>
      <c r="AK184" s="160" t="s">
        <v>363</v>
      </c>
      <c r="AL184" s="161" t="s">
        <v>364</v>
      </c>
      <c r="AM184" s="161" t="s">
        <v>365</v>
      </c>
      <c r="AN184" s="162" t="s">
        <v>366</v>
      </c>
      <c r="AO184" s="160" t="s">
        <v>363</v>
      </c>
      <c r="AP184" s="161" t="s">
        <v>364</v>
      </c>
      <c r="AQ184" s="161" t="s">
        <v>365</v>
      </c>
      <c r="AR184" s="162" t="s">
        <v>366</v>
      </c>
    </row>
    <row r="185" spans="2:44" x14ac:dyDescent="0.3">
      <c r="B185" s="27" t="s">
        <v>126</v>
      </c>
      <c r="C185" s="164">
        <v>2</v>
      </c>
      <c r="D185" s="165">
        <v>0</v>
      </c>
      <c r="E185" s="165">
        <v>120461.31</v>
      </c>
      <c r="F185" s="166">
        <v>111287.910028775</v>
      </c>
      <c r="G185" s="164">
        <v>9</v>
      </c>
      <c r="H185" s="165">
        <v>2354927.7600000002</v>
      </c>
      <c r="I185" s="165">
        <v>51556.508999999998</v>
      </c>
      <c r="J185" s="166">
        <v>497212.72422264202</v>
      </c>
      <c r="K185" s="164">
        <v>3</v>
      </c>
      <c r="L185" s="165">
        <v>1259497.0079999999</v>
      </c>
      <c r="M185" s="165">
        <v>0</v>
      </c>
      <c r="N185" s="166">
        <v>160656.3701039844</v>
      </c>
      <c r="O185" s="164">
        <v>29</v>
      </c>
      <c r="P185" s="165">
        <v>311479.61699999997</v>
      </c>
      <c r="Q185" s="165">
        <v>17045.841</v>
      </c>
      <c r="R185" s="166">
        <v>320932.15900740324</v>
      </c>
      <c r="S185" s="164">
        <v>43</v>
      </c>
      <c r="T185" s="165">
        <v>3925904.3850000002</v>
      </c>
      <c r="U185" s="165">
        <v>189063.65999999997</v>
      </c>
      <c r="V185" s="166">
        <v>1090089.1633628046</v>
      </c>
      <c r="X185" s="27" t="s">
        <v>126</v>
      </c>
      <c r="Y185" s="173">
        <f>IF(C$5="","",IF(C$5&lt;&gt;0,C185/C$5,""))</f>
        <v>1.1494252873563218E-2</v>
      </c>
      <c r="Z185" s="174">
        <f t="shared" ref="Z185:AR185" si="143">IF(D$5="","",IF(D$5&lt;&gt;0,D185/D$5,""))</f>
        <v>0</v>
      </c>
      <c r="AA185" s="174">
        <f t="shared" si="143"/>
        <v>0.17415630259867768</v>
      </c>
      <c r="AB185" s="175">
        <f t="shared" si="143"/>
        <v>3.7417385981780925E-2</v>
      </c>
      <c r="AC185" s="173">
        <f t="shared" si="143"/>
        <v>1.7465554046186688E-3</v>
      </c>
      <c r="AD185" s="174">
        <f t="shared" si="143"/>
        <v>2.070466760997175E-2</v>
      </c>
      <c r="AE185" s="174">
        <f t="shared" si="143"/>
        <v>3.1101972491016157E-2</v>
      </c>
      <c r="AF185" s="175">
        <f t="shared" si="143"/>
        <v>2.9536996068633508E-2</v>
      </c>
      <c r="AG185" s="173">
        <f t="shared" si="143"/>
        <v>8.5470085470085479E-3</v>
      </c>
      <c r="AH185" s="174">
        <f t="shared" si="143"/>
        <v>3.7796485430671552E-2</v>
      </c>
      <c r="AI185" s="174">
        <f t="shared" si="143"/>
        <v>0</v>
      </c>
      <c r="AJ185" s="175">
        <f t="shared" si="143"/>
        <v>3.0898768950334311E-2</v>
      </c>
      <c r="AK185" s="173">
        <f t="shared" si="143"/>
        <v>3.258060892034603E-3</v>
      </c>
      <c r="AL185" s="174">
        <f t="shared" si="143"/>
        <v>4.0089949771823376E-2</v>
      </c>
      <c r="AM185" s="174">
        <f t="shared" si="143"/>
        <v>1.5818793262688383E-2</v>
      </c>
      <c r="AN185" s="175">
        <f t="shared" si="143"/>
        <v>2.860642485827479E-2</v>
      </c>
      <c r="AO185" s="173">
        <f t="shared" si="143"/>
        <v>2.9494478359283903E-3</v>
      </c>
      <c r="AP185" s="174">
        <f t="shared" si="143"/>
        <v>2.2517601115334122E-2</v>
      </c>
      <c r="AQ185" s="174">
        <f t="shared" si="143"/>
        <v>3.0143692170148787E-2</v>
      </c>
      <c r="AR185" s="175">
        <f t="shared" si="143"/>
        <v>3.009125317471455E-2</v>
      </c>
    </row>
    <row r="186" spans="2:44" x14ac:dyDescent="0.3">
      <c r="B186" s="27" t="s">
        <v>127</v>
      </c>
      <c r="C186" s="167">
        <v>1</v>
      </c>
      <c r="D186" s="168">
        <v>599308.74</v>
      </c>
      <c r="E186" s="168">
        <v>0</v>
      </c>
      <c r="F186" s="169">
        <v>56543.387890925995</v>
      </c>
      <c r="G186" s="167">
        <v>7</v>
      </c>
      <c r="H186" s="168">
        <v>1436419.9799999997</v>
      </c>
      <c r="I186" s="168">
        <v>1951.8300000000004</v>
      </c>
      <c r="J186" s="169">
        <v>372833.07262846304</v>
      </c>
      <c r="K186" s="167">
        <v>5</v>
      </c>
      <c r="L186" s="168">
        <v>2319210.81</v>
      </c>
      <c r="M186" s="168">
        <v>0</v>
      </c>
      <c r="N186" s="169">
        <v>278479.29852402303</v>
      </c>
      <c r="O186" s="167">
        <v>1</v>
      </c>
      <c r="P186" s="168">
        <v>96272.1</v>
      </c>
      <c r="Q186" s="168">
        <v>467.18099999999998</v>
      </c>
      <c r="R186" s="169">
        <v>59290</v>
      </c>
      <c r="S186" s="167">
        <v>14</v>
      </c>
      <c r="T186" s="168">
        <v>4451211.6300000008</v>
      </c>
      <c r="U186" s="168">
        <v>2419.0110000000004</v>
      </c>
      <c r="V186" s="169">
        <v>767145.75904341205</v>
      </c>
      <c r="X186" s="27" t="s">
        <v>127</v>
      </c>
      <c r="Y186" s="176">
        <f>IF(C$6="","",IF(C$6&lt;&gt;0,C186/C$6,""))</f>
        <v>6.8965517241379309E-3</v>
      </c>
      <c r="Z186" s="177">
        <f t="shared" ref="Z186:AC186" si="144">IF(D$6="","",IF(D$6&lt;&gt;0,D186/D$6,""))</f>
        <v>4.6847846668216224E-2</v>
      </c>
      <c r="AA186" s="177">
        <f t="shared" si="144"/>
        <v>0</v>
      </c>
      <c r="AB186" s="178">
        <f t="shared" si="144"/>
        <v>4.3651046140540259E-2</v>
      </c>
      <c r="AC186" s="176">
        <f t="shared" si="144"/>
        <v>2.7548209366391185E-3</v>
      </c>
      <c r="AD186" s="177">
        <f>IF(H$6="","",IF(H$6&lt;&gt;0,H186/H$6,""))</f>
        <v>1.1055979693439593E-2</v>
      </c>
      <c r="AE186" s="177">
        <f t="shared" ref="AE186:AR186" si="145">IF(I$6="","",IF(I$6&lt;&gt;0,I186/I$6,""))</f>
        <v>4.8534765770686739E-3</v>
      </c>
      <c r="AF186" s="178">
        <f t="shared" si="145"/>
        <v>2.2122633689721918E-2</v>
      </c>
      <c r="AG186" s="176">
        <f t="shared" si="145"/>
        <v>2.1459227467811159E-2</v>
      </c>
      <c r="AH186" s="177">
        <f t="shared" si="145"/>
        <v>2.4520144173413857E-2</v>
      </c>
      <c r="AI186" s="177">
        <f t="shared" si="145"/>
        <v>0</v>
      </c>
      <c r="AJ186" s="178">
        <f t="shared" si="145"/>
        <v>3.1167645800699913E-2</v>
      </c>
      <c r="AK186" s="176">
        <f t="shared" si="145"/>
        <v>2.6343519494204424E-4</v>
      </c>
      <c r="AL186" s="177">
        <f t="shared" si="145"/>
        <v>1.8742716815193183E-2</v>
      </c>
      <c r="AM186" s="177">
        <f t="shared" si="145"/>
        <v>1.2659544632015907E-3</v>
      </c>
      <c r="AN186" s="178">
        <f t="shared" si="145"/>
        <v>6.9935063121562748E-3</v>
      </c>
      <c r="AO186" s="176">
        <f t="shared" si="145"/>
        <v>2.0848845867460909E-3</v>
      </c>
      <c r="AP186" s="177">
        <f t="shared" si="145"/>
        <v>1.8360393884050065E-2</v>
      </c>
      <c r="AQ186" s="177">
        <f t="shared" si="145"/>
        <v>3.0834546988149428E-3</v>
      </c>
      <c r="AR186" s="178">
        <f t="shared" si="145"/>
        <v>2.1572602291065893E-2</v>
      </c>
    </row>
    <row r="187" spans="2:44" x14ac:dyDescent="0.3">
      <c r="B187" s="27" t="s">
        <v>128</v>
      </c>
      <c r="C187" s="167"/>
      <c r="D187" s="168"/>
      <c r="E187" s="168"/>
      <c r="F187" s="169"/>
      <c r="G187" s="167">
        <v>1</v>
      </c>
      <c r="H187" s="168">
        <v>0</v>
      </c>
      <c r="I187" s="168">
        <v>45979.198781999999</v>
      </c>
      <c r="J187" s="169">
        <v>51088</v>
      </c>
      <c r="K187" s="167">
        <v>1</v>
      </c>
      <c r="L187" s="168">
        <v>0</v>
      </c>
      <c r="M187" s="168">
        <v>53814.598574399999</v>
      </c>
      <c r="N187" s="169">
        <v>59794</v>
      </c>
      <c r="O187" s="167">
        <v>86</v>
      </c>
      <c r="P187" s="168">
        <v>253823.83624469998</v>
      </c>
      <c r="Q187" s="168">
        <v>1990.5999771699994</v>
      </c>
      <c r="R187" s="169">
        <v>225030</v>
      </c>
      <c r="S187" s="167">
        <v>88</v>
      </c>
      <c r="T187" s="168">
        <v>253823.83624469998</v>
      </c>
      <c r="U187" s="168">
        <v>101784.39733357</v>
      </c>
      <c r="V187" s="169">
        <v>335912</v>
      </c>
      <c r="X187" s="27" t="s">
        <v>128</v>
      </c>
      <c r="Y187" s="176">
        <f>IF(C$7="","",IF(C$7&lt;&gt;0,C187/C$7,""))</f>
        <v>0</v>
      </c>
      <c r="Z187" s="177" t="str">
        <f t="shared" ref="Z187:AR187" si="146">IF(D$7="","",IF(D$7&lt;&gt;0,D187/D$7,""))</f>
        <v/>
      </c>
      <c r="AA187" s="177">
        <f t="shared" si="146"/>
        <v>0</v>
      </c>
      <c r="AB187" s="178">
        <f t="shared" si="146"/>
        <v>0</v>
      </c>
      <c r="AC187" s="176">
        <f t="shared" si="146"/>
        <v>5.5555555555555558E-3</v>
      </c>
      <c r="AD187" s="177" t="str">
        <f t="shared" si="146"/>
        <v/>
      </c>
      <c r="AE187" s="177">
        <f t="shared" si="146"/>
        <v>4.0997336003856168E-2</v>
      </c>
      <c r="AF187" s="178">
        <f t="shared" si="146"/>
        <v>4.4589922990008524E-2</v>
      </c>
      <c r="AG187" s="176">
        <f t="shared" si="146"/>
        <v>2.3255813953488372E-2</v>
      </c>
      <c r="AH187" s="177" t="str">
        <f t="shared" si="146"/>
        <v/>
      </c>
      <c r="AI187" s="177">
        <f t="shared" si="146"/>
        <v>2.17011724527175E-2</v>
      </c>
      <c r="AJ187" s="178">
        <f t="shared" si="146"/>
        <v>2.4493530701401395E-2</v>
      </c>
      <c r="AK187" s="176">
        <f t="shared" si="146"/>
        <v>1.1713429583219831E-2</v>
      </c>
      <c r="AL187" s="177">
        <f t="shared" si="146"/>
        <v>4.4485576943743013E-2</v>
      </c>
      <c r="AM187" s="177">
        <f t="shared" si="146"/>
        <v>1.9054376038463248E-3</v>
      </c>
      <c r="AN187" s="178">
        <f t="shared" si="146"/>
        <v>2.2671344210330811E-2</v>
      </c>
      <c r="AO187" s="176">
        <f t="shared" si="146"/>
        <v>1.1618695537364668E-2</v>
      </c>
      <c r="AP187" s="177">
        <f t="shared" si="146"/>
        <v>4.4485576943743013E-2</v>
      </c>
      <c r="AQ187" s="177">
        <f t="shared" si="146"/>
        <v>1.6651082947405711E-2</v>
      </c>
      <c r="AR187" s="178">
        <f t="shared" si="146"/>
        <v>2.3110871439312463E-2</v>
      </c>
    </row>
    <row r="188" spans="2:44" x14ac:dyDescent="0.3">
      <c r="B188" s="27" t="s">
        <v>129</v>
      </c>
      <c r="C188" s="167"/>
      <c r="D188" s="168"/>
      <c r="E188" s="168"/>
      <c r="F188" s="169"/>
      <c r="G188" s="167">
        <v>4</v>
      </c>
      <c r="H188" s="168">
        <v>1429059.5621420001</v>
      </c>
      <c r="I188" s="168">
        <v>4181.3998892299996</v>
      </c>
      <c r="J188" s="169">
        <v>215943.25</v>
      </c>
      <c r="K188" s="167"/>
      <c r="L188" s="168"/>
      <c r="M188" s="168"/>
      <c r="N188" s="169"/>
      <c r="O188" s="167">
        <v>44</v>
      </c>
      <c r="P188" s="168">
        <v>103627.16757799</v>
      </c>
      <c r="Q188" s="168">
        <v>4007.1599086200004</v>
      </c>
      <c r="R188" s="169">
        <v>163700</v>
      </c>
      <c r="S188" s="167">
        <v>48</v>
      </c>
      <c r="T188" s="168">
        <v>1532686.7297199902</v>
      </c>
      <c r="U188" s="168">
        <v>8188.55979785</v>
      </c>
      <c r="V188" s="169">
        <v>379643.25</v>
      </c>
      <c r="X188" s="27" t="s">
        <v>129</v>
      </c>
      <c r="Y188" s="176" t="str">
        <f>IF(C$8="","",IF(C$8&lt;&gt;0,C188/C$8,""))</f>
        <v/>
      </c>
      <c r="Z188" s="177" t="str">
        <f t="shared" ref="Z188:AR188" si="147">IF(D$8="","",IF(D$8&lt;&gt;0,D188/D$8,""))</f>
        <v/>
      </c>
      <c r="AA188" s="177" t="str">
        <f t="shared" si="147"/>
        <v/>
      </c>
      <c r="AB188" s="178" t="str">
        <f t="shared" si="147"/>
        <v/>
      </c>
      <c r="AC188" s="176">
        <f t="shared" si="147"/>
        <v>2.9629629629629631E-2</v>
      </c>
      <c r="AD188" s="177">
        <f t="shared" si="147"/>
        <v>6.3201537560851909E-2</v>
      </c>
      <c r="AE188" s="177">
        <f t="shared" si="147"/>
        <v>4.9698435556716162E-3</v>
      </c>
      <c r="AF188" s="178">
        <f t="shared" si="147"/>
        <v>5.5546343342906514E-2</v>
      </c>
      <c r="AG188" s="176">
        <f t="shared" si="147"/>
        <v>0</v>
      </c>
      <c r="AH188" s="177">
        <f t="shared" si="147"/>
        <v>0</v>
      </c>
      <c r="AI188" s="177" t="str">
        <f t="shared" si="147"/>
        <v/>
      </c>
      <c r="AJ188" s="178">
        <f t="shared" si="147"/>
        <v>0</v>
      </c>
      <c r="AK188" s="176">
        <f t="shared" si="147"/>
        <v>3.4029389017788091E-2</v>
      </c>
      <c r="AL188" s="177">
        <f t="shared" si="147"/>
        <v>4.7802577851207603E-2</v>
      </c>
      <c r="AM188" s="177">
        <f t="shared" si="147"/>
        <v>3.9988020178133798E-2</v>
      </c>
      <c r="AN188" s="178">
        <f t="shared" si="147"/>
        <v>5.2326315469826065E-2</v>
      </c>
      <c r="AO188" s="176">
        <f t="shared" si="147"/>
        <v>3.358992302309307E-2</v>
      </c>
      <c r="AP188" s="177">
        <f t="shared" si="147"/>
        <v>6.0537965087373538E-2</v>
      </c>
      <c r="AQ188" s="177">
        <f t="shared" si="147"/>
        <v>8.6967690714474175E-3</v>
      </c>
      <c r="AR188" s="178">
        <f t="shared" si="147"/>
        <v>5.3349792445627681E-2</v>
      </c>
    </row>
    <row r="189" spans="2:44" x14ac:dyDescent="0.3">
      <c r="B189" s="26" t="s">
        <v>5</v>
      </c>
      <c r="C189" s="170">
        <v>3</v>
      </c>
      <c r="D189" s="171">
        <v>599308.74</v>
      </c>
      <c r="E189" s="171">
        <v>120461.31</v>
      </c>
      <c r="F189" s="172">
        <v>167831.297919701</v>
      </c>
      <c r="G189" s="170">
        <v>21</v>
      </c>
      <c r="H189" s="171">
        <v>5220407.3021420008</v>
      </c>
      <c r="I189" s="171">
        <v>103668.93767123</v>
      </c>
      <c r="J189" s="172">
        <v>1137077.0468511051</v>
      </c>
      <c r="K189" s="170">
        <v>9</v>
      </c>
      <c r="L189" s="171">
        <v>3578707.818</v>
      </c>
      <c r="M189" s="171">
        <v>53814.598574399999</v>
      </c>
      <c r="N189" s="172">
        <v>498929.66862800741</v>
      </c>
      <c r="O189" s="170">
        <v>160</v>
      </c>
      <c r="P189" s="171">
        <v>765202.72082268971</v>
      </c>
      <c r="Q189" s="171">
        <v>23510.78188578998</v>
      </c>
      <c r="R189" s="172">
        <v>768952.1590074033</v>
      </c>
      <c r="S189" s="170">
        <v>193</v>
      </c>
      <c r="T189" s="171">
        <v>10163626.58096469</v>
      </c>
      <c r="U189" s="171">
        <v>301455.62813141994</v>
      </c>
      <c r="V189" s="172">
        <v>2572790.1724062162</v>
      </c>
      <c r="X189" s="26" t="s">
        <v>5</v>
      </c>
      <c r="Y189" s="179">
        <f>IF(C$9="","",IF(C$9&lt;&gt;0,C189/C$9,""))</f>
        <v>9.1463414634146336E-3</v>
      </c>
      <c r="Z189" s="180">
        <f t="shared" ref="Z189:AR189" si="148">IF(D$9="","",IF(D$9&lt;&gt;0,D189/D$9,""))</f>
        <v>1.8549113902640548E-2</v>
      </c>
      <c r="AA189" s="180">
        <f t="shared" si="148"/>
        <v>5.5332448333120454E-2</v>
      </c>
      <c r="AB189" s="181">
        <f t="shared" si="148"/>
        <v>3.1715992534334256E-2</v>
      </c>
      <c r="AC189" s="179">
        <f t="shared" si="148"/>
        <v>2.622050193532276E-3</v>
      </c>
      <c r="AD189" s="180">
        <f t="shared" si="148"/>
        <v>1.9605500727358852E-2</v>
      </c>
      <c r="AE189" s="180">
        <f t="shared" si="148"/>
        <v>2.5771096158614056E-2</v>
      </c>
      <c r="AF189" s="181">
        <f t="shared" si="148"/>
        <v>2.9366715972757217E-2</v>
      </c>
      <c r="AG189" s="179">
        <f t="shared" si="148"/>
        <v>1.4331210191082803E-2</v>
      </c>
      <c r="AH189" s="180">
        <f t="shared" si="148"/>
        <v>2.7861610889537966E-2</v>
      </c>
      <c r="AI189" s="180">
        <f t="shared" si="148"/>
        <v>1.0116095494039908E-2</v>
      </c>
      <c r="AJ189" s="181">
        <f t="shared" si="148"/>
        <v>2.9919762653299115E-2</v>
      </c>
      <c r="AK189" s="179">
        <f t="shared" si="148"/>
        <v>7.500468779298706E-3</v>
      </c>
      <c r="AL189" s="180">
        <f t="shared" si="148"/>
        <v>3.6824713881559175E-2</v>
      </c>
      <c r="AM189" s="180">
        <f t="shared" si="148"/>
        <v>9.0722432956183412E-3</v>
      </c>
      <c r="AN189" s="181">
        <f t="shared" si="148"/>
        <v>2.3478781795650328E-2</v>
      </c>
      <c r="AO189" s="179">
        <f t="shared" si="148"/>
        <v>6.3702676832689707E-3</v>
      </c>
      <c r="AP189" s="180">
        <f t="shared" si="148"/>
        <v>2.2696428757755831E-2</v>
      </c>
      <c r="AQ189" s="180">
        <f t="shared" si="148"/>
        <v>2.1363261664037434E-2</v>
      </c>
      <c r="AR189" s="181">
        <f t="shared" si="148"/>
        <v>2.7534687498365296E-2</v>
      </c>
    </row>
    <row r="191" spans="2:44" x14ac:dyDescent="0.3">
      <c r="B191" s="141" t="s">
        <v>392</v>
      </c>
      <c r="C191" s="141"/>
      <c r="D191" s="141"/>
      <c r="E191" s="29"/>
      <c r="F191" s="29"/>
      <c r="G191" s="158"/>
      <c r="H191" s="29"/>
      <c r="I191" s="29"/>
      <c r="J191" s="29"/>
      <c r="K191" s="158"/>
      <c r="L191" s="29"/>
      <c r="M191" s="29"/>
      <c r="N191" s="29"/>
      <c r="O191" s="158"/>
      <c r="P191" s="29"/>
      <c r="Q191" s="29"/>
      <c r="R191" s="29"/>
      <c r="S191" s="158"/>
      <c r="T191" s="29"/>
      <c r="U191" s="29"/>
      <c r="V191" s="29"/>
      <c r="X191" s="141" t="s">
        <v>392</v>
      </c>
      <c r="Y191" s="141"/>
      <c r="Z191" s="141"/>
      <c r="AA191" s="29"/>
      <c r="AB191" s="29"/>
      <c r="AC191" s="158"/>
      <c r="AD191" s="29"/>
      <c r="AE191" s="29"/>
      <c r="AF191" s="29"/>
      <c r="AG191" s="158"/>
      <c r="AH191" s="29"/>
      <c r="AI191" s="29"/>
      <c r="AJ191" s="29"/>
      <c r="AK191" s="158"/>
      <c r="AL191" s="29"/>
      <c r="AM191" s="29"/>
      <c r="AN191" s="29"/>
      <c r="AO191" s="158"/>
      <c r="AP191" s="29"/>
      <c r="AQ191" s="29"/>
      <c r="AR191" s="29"/>
    </row>
    <row r="192" spans="2:44" ht="15" thickBot="1" x14ac:dyDescent="0.35">
      <c r="B192" s="29"/>
      <c r="C192" s="159" t="s">
        <v>322</v>
      </c>
      <c r="D192" s="159"/>
      <c r="E192" s="159"/>
      <c r="F192" s="159"/>
      <c r="G192" s="159" t="s">
        <v>2</v>
      </c>
      <c r="H192" s="159"/>
      <c r="I192" s="159"/>
      <c r="J192" s="159"/>
      <c r="K192" s="159" t="s">
        <v>3</v>
      </c>
      <c r="L192" s="159"/>
      <c r="M192" s="159"/>
      <c r="N192" s="159"/>
      <c r="O192" s="159" t="s">
        <v>4</v>
      </c>
      <c r="P192" s="159"/>
      <c r="Q192" s="159"/>
      <c r="R192" s="159"/>
      <c r="S192" s="159" t="s">
        <v>13</v>
      </c>
      <c r="T192" s="159"/>
      <c r="U192" s="159"/>
      <c r="V192" s="159"/>
      <c r="X192" s="29"/>
      <c r="Y192" s="159" t="s">
        <v>322</v>
      </c>
      <c r="Z192" s="159"/>
      <c r="AA192" s="159"/>
      <c r="AB192" s="159"/>
      <c r="AC192" s="159" t="s">
        <v>2</v>
      </c>
      <c r="AD192" s="159"/>
      <c r="AE192" s="159"/>
      <c r="AF192" s="159"/>
      <c r="AG192" s="159" t="s">
        <v>3</v>
      </c>
      <c r="AH192" s="159"/>
      <c r="AI192" s="159"/>
      <c r="AJ192" s="159"/>
      <c r="AK192" s="159" t="s">
        <v>4</v>
      </c>
      <c r="AL192" s="159"/>
      <c r="AM192" s="159"/>
      <c r="AN192" s="159"/>
      <c r="AO192" s="159" t="s">
        <v>13</v>
      </c>
      <c r="AP192" s="159"/>
      <c r="AQ192" s="159"/>
      <c r="AR192" s="159"/>
    </row>
    <row r="193" spans="2:44" s="163" customFormat="1" ht="28.8" customHeight="1" x14ac:dyDescent="0.3">
      <c r="B193" s="34" t="s">
        <v>125</v>
      </c>
      <c r="C193" s="160" t="s">
        <v>358</v>
      </c>
      <c r="D193" s="161" t="s">
        <v>359</v>
      </c>
      <c r="E193" s="161" t="s">
        <v>360</v>
      </c>
      <c r="F193" s="162" t="s">
        <v>361</v>
      </c>
      <c r="G193" s="160" t="s">
        <v>358</v>
      </c>
      <c r="H193" s="161" t="s">
        <v>359</v>
      </c>
      <c r="I193" s="161" t="s">
        <v>360</v>
      </c>
      <c r="J193" s="162" t="s">
        <v>361</v>
      </c>
      <c r="K193" s="160" t="s">
        <v>358</v>
      </c>
      <c r="L193" s="161" t="s">
        <v>359</v>
      </c>
      <c r="M193" s="161" t="s">
        <v>360</v>
      </c>
      <c r="N193" s="162" t="s">
        <v>361</v>
      </c>
      <c r="O193" s="160" t="s">
        <v>358</v>
      </c>
      <c r="P193" s="161" t="s">
        <v>359</v>
      </c>
      <c r="Q193" s="161" t="s">
        <v>360</v>
      </c>
      <c r="R193" s="162" t="s">
        <v>361</v>
      </c>
      <c r="S193" s="160" t="s">
        <v>358</v>
      </c>
      <c r="T193" s="161" t="s">
        <v>359</v>
      </c>
      <c r="U193" s="161" t="s">
        <v>360</v>
      </c>
      <c r="V193" s="162" t="s">
        <v>361</v>
      </c>
      <c r="X193" s="34" t="s">
        <v>125</v>
      </c>
      <c r="Y193" s="160" t="s">
        <v>363</v>
      </c>
      <c r="Z193" s="161" t="s">
        <v>364</v>
      </c>
      <c r="AA193" s="161" t="s">
        <v>365</v>
      </c>
      <c r="AB193" s="162" t="s">
        <v>366</v>
      </c>
      <c r="AC193" s="160" t="s">
        <v>363</v>
      </c>
      <c r="AD193" s="161" t="s">
        <v>364</v>
      </c>
      <c r="AE193" s="161" t="s">
        <v>365</v>
      </c>
      <c r="AF193" s="162" t="s">
        <v>366</v>
      </c>
      <c r="AG193" s="160" t="s">
        <v>363</v>
      </c>
      <c r="AH193" s="161" t="s">
        <v>364</v>
      </c>
      <c r="AI193" s="161" t="s">
        <v>365</v>
      </c>
      <c r="AJ193" s="162" t="s">
        <v>366</v>
      </c>
      <c r="AK193" s="160" t="s">
        <v>363</v>
      </c>
      <c r="AL193" s="161" t="s">
        <v>364</v>
      </c>
      <c r="AM193" s="161" t="s">
        <v>365</v>
      </c>
      <c r="AN193" s="162" t="s">
        <v>366</v>
      </c>
      <c r="AO193" s="160" t="s">
        <v>363</v>
      </c>
      <c r="AP193" s="161" t="s">
        <v>364</v>
      </c>
      <c r="AQ193" s="161" t="s">
        <v>365</v>
      </c>
      <c r="AR193" s="162" t="s">
        <v>366</v>
      </c>
    </row>
    <row r="194" spans="2:44" x14ac:dyDescent="0.3">
      <c r="B194" s="27" t="s">
        <v>126</v>
      </c>
      <c r="C194" s="164">
        <v>1</v>
      </c>
      <c r="D194" s="165">
        <v>450481.5</v>
      </c>
      <c r="E194" s="165">
        <v>0</v>
      </c>
      <c r="F194" s="166">
        <v>66087.427965300012</v>
      </c>
      <c r="G194" s="164">
        <v>17</v>
      </c>
      <c r="H194" s="165">
        <v>6305567.3999999994</v>
      </c>
      <c r="I194" s="165">
        <v>176391</v>
      </c>
      <c r="J194" s="166">
        <v>1112639.669440916</v>
      </c>
      <c r="K194" s="164">
        <v>5</v>
      </c>
      <c r="L194" s="165">
        <v>1653859.8</v>
      </c>
      <c r="M194" s="165">
        <v>245561.67</v>
      </c>
      <c r="N194" s="166">
        <v>329006.62568192498</v>
      </c>
      <c r="O194" s="164">
        <v>5</v>
      </c>
      <c r="P194" s="165">
        <v>473102.18099999998</v>
      </c>
      <c r="Q194" s="165">
        <v>16683.101999999999</v>
      </c>
      <c r="R194" s="166">
        <v>328751.19905307738</v>
      </c>
      <c r="S194" s="164">
        <v>28</v>
      </c>
      <c r="T194" s="165">
        <v>8883010.8809999973</v>
      </c>
      <c r="U194" s="165">
        <v>438635.77199999994</v>
      </c>
      <c r="V194" s="166">
        <v>1836484.9221412179</v>
      </c>
      <c r="X194" s="27" t="s">
        <v>126</v>
      </c>
      <c r="Y194" s="173">
        <f>IF(C$5="","",IF(C$5&lt;&gt;0,C194/C$5,""))</f>
        <v>5.7471264367816091E-3</v>
      </c>
      <c r="Z194" s="174">
        <f t="shared" ref="Z194:AR194" si="149">IF(D$5="","",IF(D$5&lt;&gt;0,D194/D$5,""))</f>
        <v>2.3081932297624504E-2</v>
      </c>
      <c r="AA194" s="174">
        <f t="shared" si="149"/>
        <v>0</v>
      </c>
      <c r="AB194" s="175">
        <f t="shared" si="149"/>
        <v>2.2220012938345166E-2</v>
      </c>
      <c r="AC194" s="173">
        <f t="shared" si="149"/>
        <v>3.299049097613041E-3</v>
      </c>
      <c r="AD194" s="174">
        <f t="shared" si="149"/>
        <v>5.5438930793050636E-2</v>
      </c>
      <c r="AE194" s="174">
        <f t="shared" si="149"/>
        <v>0.10640961027176668</v>
      </c>
      <c r="AF194" s="175">
        <f t="shared" si="149"/>
        <v>6.6096525573561465E-2</v>
      </c>
      <c r="AG194" s="173">
        <f t="shared" si="149"/>
        <v>1.4245014245014245E-2</v>
      </c>
      <c r="AH194" s="174">
        <f t="shared" si="149"/>
        <v>4.9630993514097631E-2</v>
      </c>
      <c r="AI194" s="174">
        <f t="shared" si="149"/>
        <v>8.6308383179122927E-2</v>
      </c>
      <c r="AJ194" s="175">
        <f t="shared" si="149"/>
        <v>6.3277289929400724E-2</v>
      </c>
      <c r="AK194" s="173">
        <f t="shared" si="149"/>
        <v>5.6173463655769017E-4</v>
      </c>
      <c r="AL194" s="174">
        <f t="shared" si="149"/>
        <v>6.0892082942397133E-2</v>
      </c>
      <c r="AM194" s="174">
        <f t="shared" si="149"/>
        <v>1.548216609073985E-2</v>
      </c>
      <c r="AN194" s="175">
        <f t="shared" si="149"/>
        <v>2.930337832726404E-2</v>
      </c>
      <c r="AO194" s="173">
        <f t="shared" si="149"/>
        <v>1.9205706838603472E-3</v>
      </c>
      <c r="AP194" s="174">
        <f t="shared" si="149"/>
        <v>5.0949813369316352E-2</v>
      </c>
      <c r="AQ194" s="174">
        <f t="shared" si="149"/>
        <v>6.9934654211092545E-2</v>
      </c>
      <c r="AR194" s="175">
        <f t="shared" si="149"/>
        <v>5.0695057432934891E-2</v>
      </c>
    </row>
    <row r="195" spans="2:44" x14ac:dyDescent="0.3">
      <c r="B195" s="27" t="s">
        <v>127</v>
      </c>
      <c r="C195" s="167"/>
      <c r="D195" s="168"/>
      <c r="E195" s="168"/>
      <c r="F195" s="169"/>
      <c r="G195" s="167">
        <v>4</v>
      </c>
      <c r="H195" s="168">
        <v>1067491.17</v>
      </c>
      <c r="I195" s="168">
        <v>16609.5</v>
      </c>
      <c r="J195" s="169">
        <v>261483.189524822</v>
      </c>
      <c r="K195" s="167">
        <v>5</v>
      </c>
      <c r="L195" s="168">
        <v>4116817.26</v>
      </c>
      <c r="M195" s="168">
        <v>0</v>
      </c>
      <c r="N195" s="169">
        <v>328641.58879556297</v>
      </c>
      <c r="O195" s="167">
        <v>5</v>
      </c>
      <c r="P195" s="168">
        <v>295576.21799999999</v>
      </c>
      <c r="Q195" s="168">
        <v>768.96</v>
      </c>
      <c r="R195" s="169">
        <v>196094.9994483004</v>
      </c>
      <c r="S195" s="167">
        <v>14</v>
      </c>
      <c r="T195" s="168">
        <v>5479884.648</v>
      </c>
      <c r="U195" s="168">
        <v>17378.46</v>
      </c>
      <c r="V195" s="169">
        <v>786219.77776868548</v>
      </c>
      <c r="X195" s="27" t="s">
        <v>127</v>
      </c>
      <c r="Y195" s="176">
        <f>IF(C$6="","",IF(C$6&lt;&gt;0,C195/C$6,""))</f>
        <v>0</v>
      </c>
      <c r="Z195" s="177">
        <f t="shared" ref="Z195:AC195" si="150">IF(D$6="","",IF(D$6&lt;&gt;0,D195/D$6,""))</f>
        <v>0</v>
      </c>
      <c r="AA195" s="177">
        <f t="shared" si="150"/>
        <v>0</v>
      </c>
      <c r="AB195" s="178">
        <f t="shared" si="150"/>
        <v>0</v>
      </c>
      <c r="AC195" s="176">
        <f t="shared" si="150"/>
        <v>1.5741833923652105E-3</v>
      </c>
      <c r="AD195" s="177">
        <f>IF(H$6="","",IF(H$6&lt;&gt;0,H195/H$6,""))</f>
        <v>8.216371856959323E-3</v>
      </c>
      <c r="AE195" s="177">
        <f t="shared" ref="AE195:AR195" si="151">IF(I$6="","",IF(I$6&lt;&gt;0,I195/I$6,""))</f>
        <v>4.1301660086596748E-2</v>
      </c>
      <c r="AF195" s="178">
        <f t="shared" si="151"/>
        <v>1.5515514160521793E-2</v>
      </c>
      <c r="AG195" s="176">
        <f t="shared" si="151"/>
        <v>2.1459227467811159E-2</v>
      </c>
      <c r="AH195" s="177">
        <f t="shared" si="151"/>
        <v>4.3525561503742129E-2</v>
      </c>
      <c r="AI195" s="177">
        <f t="shared" si="151"/>
        <v>0</v>
      </c>
      <c r="AJ195" s="178">
        <f t="shared" si="151"/>
        <v>3.6781853047061469E-2</v>
      </c>
      <c r="AK195" s="176">
        <f t="shared" si="151"/>
        <v>1.3171759747102212E-3</v>
      </c>
      <c r="AL195" s="177">
        <f t="shared" si="151"/>
        <v>5.7544203889598397E-2</v>
      </c>
      <c r="AM195" s="177">
        <f t="shared" si="151"/>
        <v>2.08370705149288E-3</v>
      </c>
      <c r="AN195" s="178">
        <f t="shared" si="151"/>
        <v>2.3130234717894587E-2</v>
      </c>
      <c r="AO195" s="176">
        <f t="shared" si="151"/>
        <v>2.0848845867460909E-3</v>
      </c>
      <c r="AP195" s="177">
        <f t="shared" si="151"/>
        <v>2.2603472703552185E-2</v>
      </c>
      <c r="AQ195" s="177">
        <f t="shared" si="151"/>
        <v>2.2151901808287567E-2</v>
      </c>
      <c r="AR195" s="178">
        <f t="shared" si="151"/>
        <v>2.2108975223070048E-2</v>
      </c>
    </row>
    <row r="196" spans="2:44" x14ac:dyDescent="0.3">
      <c r="B196" s="27" t="s">
        <v>128</v>
      </c>
      <c r="C196" s="167"/>
      <c r="D196" s="168"/>
      <c r="E196" s="168"/>
      <c r="F196" s="169"/>
      <c r="G196" s="167"/>
      <c r="H196" s="168"/>
      <c r="I196" s="168"/>
      <c r="J196" s="169"/>
      <c r="K196" s="167"/>
      <c r="L196" s="168"/>
      <c r="M196" s="168"/>
      <c r="N196" s="169"/>
      <c r="O196" s="167">
        <v>2</v>
      </c>
      <c r="P196" s="168">
        <v>546185.24256200006</v>
      </c>
      <c r="Q196" s="168">
        <v>10185.2997302</v>
      </c>
      <c r="R196" s="169">
        <v>129213.32</v>
      </c>
      <c r="S196" s="167">
        <v>2</v>
      </c>
      <c r="T196" s="168">
        <v>546185.24256200006</v>
      </c>
      <c r="U196" s="168">
        <v>10185.2997302</v>
      </c>
      <c r="V196" s="169">
        <v>129213.32</v>
      </c>
      <c r="X196" s="27" t="s">
        <v>128</v>
      </c>
      <c r="Y196" s="176">
        <f>IF(C$7="","",IF(C$7&lt;&gt;0,C196/C$7,""))</f>
        <v>0</v>
      </c>
      <c r="Z196" s="177" t="str">
        <f t="shared" ref="Z196:AR196" si="152">IF(D$7="","",IF(D$7&lt;&gt;0,D196/D$7,""))</f>
        <v/>
      </c>
      <c r="AA196" s="177">
        <f t="shared" si="152"/>
        <v>0</v>
      </c>
      <c r="AB196" s="178">
        <f t="shared" si="152"/>
        <v>0</v>
      </c>
      <c r="AC196" s="176">
        <f t="shared" si="152"/>
        <v>0</v>
      </c>
      <c r="AD196" s="177" t="str">
        <f t="shared" si="152"/>
        <v/>
      </c>
      <c r="AE196" s="177">
        <f t="shared" si="152"/>
        <v>0</v>
      </c>
      <c r="AF196" s="178">
        <f t="shared" si="152"/>
        <v>0</v>
      </c>
      <c r="AG196" s="176">
        <f t="shared" si="152"/>
        <v>0</v>
      </c>
      <c r="AH196" s="177" t="str">
        <f t="shared" si="152"/>
        <v/>
      </c>
      <c r="AI196" s="177">
        <f t="shared" si="152"/>
        <v>0</v>
      </c>
      <c r="AJ196" s="178">
        <f t="shared" si="152"/>
        <v>0</v>
      </c>
      <c r="AK196" s="176">
        <f t="shared" si="152"/>
        <v>2.7240533914464724E-4</v>
      </c>
      <c r="AL196" s="177">
        <f t="shared" si="152"/>
        <v>9.572531088098761E-2</v>
      </c>
      <c r="AM196" s="177">
        <f t="shared" si="152"/>
        <v>9.7495495503622676E-3</v>
      </c>
      <c r="AN196" s="178">
        <f t="shared" si="152"/>
        <v>1.3017996063989791E-2</v>
      </c>
      <c r="AO196" s="176">
        <f t="shared" si="152"/>
        <v>2.6406126221283337E-4</v>
      </c>
      <c r="AP196" s="177">
        <f t="shared" si="152"/>
        <v>9.572531088098761E-2</v>
      </c>
      <c r="AQ196" s="177">
        <f t="shared" si="152"/>
        <v>1.6662305333099796E-3</v>
      </c>
      <c r="AR196" s="178">
        <f t="shared" si="152"/>
        <v>8.8899248218781771E-3</v>
      </c>
    </row>
    <row r="197" spans="2:44" x14ac:dyDescent="0.3">
      <c r="B197" s="27" t="s">
        <v>129</v>
      </c>
      <c r="C197" s="167"/>
      <c r="D197" s="168"/>
      <c r="E197" s="168"/>
      <c r="F197" s="169"/>
      <c r="G197" s="167">
        <v>1</v>
      </c>
      <c r="H197" s="168">
        <v>1193328.86839</v>
      </c>
      <c r="I197" s="168">
        <v>0</v>
      </c>
      <c r="J197" s="169">
        <v>64624</v>
      </c>
      <c r="K197" s="167"/>
      <c r="L197" s="168"/>
      <c r="M197" s="168"/>
      <c r="N197" s="169"/>
      <c r="O197" s="167">
        <v>60</v>
      </c>
      <c r="P197" s="168">
        <v>14492.17994874</v>
      </c>
      <c r="Q197" s="168">
        <v>3014.8219774499989</v>
      </c>
      <c r="R197" s="169">
        <v>128100</v>
      </c>
      <c r="S197" s="167">
        <v>61</v>
      </c>
      <c r="T197" s="168">
        <v>1207821.0483387399</v>
      </c>
      <c r="U197" s="168">
        <v>3014.8219774499998</v>
      </c>
      <c r="V197" s="169">
        <v>192724</v>
      </c>
      <c r="X197" s="27" t="s">
        <v>129</v>
      </c>
      <c r="Y197" s="176" t="str">
        <f>IF(C$8="","",IF(C$8&lt;&gt;0,C197/C$8,""))</f>
        <v/>
      </c>
      <c r="Z197" s="177" t="str">
        <f t="shared" ref="Z197:AR197" si="153">IF(D$8="","",IF(D$8&lt;&gt;0,D197/D$8,""))</f>
        <v/>
      </c>
      <c r="AA197" s="177" t="str">
        <f t="shared" si="153"/>
        <v/>
      </c>
      <c r="AB197" s="178" t="str">
        <f t="shared" si="153"/>
        <v/>
      </c>
      <c r="AC197" s="176">
        <f t="shared" si="153"/>
        <v>7.4074074074074077E-3</v>
      </c>
      <c r="AD197" s="177">
        <f t="shared" si="153"/>
        <v>5.2776120251386192E-2</v>
      </c>
      <c r="AE197" s="177">
        <f t="shared" si="153"/>
        <v>0</v>
      </c>
      <c r="AF197" s="178">
        <f t="shared" si="153"/>
        <v>1.6623010407558422E-2</v>
      </c>
      <c r="AG197" s="176">
        <f t="shared" si="153"/>
        <v>0</v>
      </c>
      <c r="AH197" s="177">
        <f t="shared" si="153"/>
        <v>0</v>
      </c>
      <c r="AI197" s="177" t="str">
        <f t="shared" si="153"/>
        <v/>
      </c>
      <c r="AJ197" s="178">
        <f t="shared" si="153"/>
        <v>0</v>
      </c>
      <c r="AK197" s="176">
        <f t="shared" si="153"/>
        <v>4.6403712296983757E-2</v>
      </c>
      <c r="AL197" s="177">
        <f t="shared" si="153"/>
        <v>6.6851538686703805E-3</v>
      </c>
      <c r="AM197" s="177">
        <f t="shared" si="153"/>
        <v>3.008533844841484E-2</v>
      </c>
      <c r="AN197" s="178">
        <f t="shared" si="153"/>
        <v>4.0946860181336094E-2</v>
      </c>
      <c r="AO197" s="176">
        <f t="shared" si="153"/>
        <v>4.2687193841847444E-2</v>
      </c>
      <c r="AP197" s="177">
        <f t="shared" si="153"/>
        <v>4.7706440617179359E-2</v>
      </c>
      <c r="AQ197" s="177">
        <f t="shared" si="153"/>
        <v>3.2019318630720946E-3</v>
      </c>
      <c r="AR197" s="178">
        <f t="shared" si="153"/>
        <v>2.7082755716824017E-2</v>
      </c>
    </row>
    <row r="198" spans="2:44" x14ac:dyDescent="0.3">
      <c r="B198" s="26" t="s">
        <v>5</v>
      </c>
      <c r="C198" s="170">
        <v>1</v>
      </c>
      <c r="D198" s="171">
        <v>450481.5</v>
      </c>
      <c r="E198" s="171">
        <v>0</v>
      </c>
      <c r="F198" s="172">
        <v>66087.427965300012</v>
      </c>
      <c r="G198" s="170">
        <v>22</v>
      </c>
      <c r="H198" s="171">
        <v>8566387.4383899998</v>
      </c>
      <c r="I198" s="171">
        <v>193000.5</v>
      </c>
      <c r="J198" s="172">
        <v>1438746.8589657382</v>
      </c>
      <c r="K198" s="170">
        <v>10</v>
      </c>
      <c r="L198" s="171">
        <v>5770677.0600000005</v>
      </c>
      <c r="M198" s="171">
        <v>245561.67</v>
      </c>
      <c r="N198" s="172">
        <v>657648.21447748807</v>
      </c>
      <c r="O198" s="170">
        <v>72</v>
      </c>
      <c r="P198" s="171">
        <v>1329355.8215107396</v>
      </c>
      <c r="Q198" s="171">
        <v>30652.183707650001</v>
      </c>
      <c r="R198" s="172">
        <v>782159.51850137778</v>
      </c>
      <c r="S198" s="170">
        <v>105</v>
      </c>
      <c r="T198" s="171">
        <v>16116901.819900732</v>
      </c>
      <c r="U198" s="171">
        <v>469214.35370764992</v>
      </c>
      <c r="V198" s="172">
        <v>2944642.0199099025</v>
      </c>
      <c r="X198" s="26" t="s">
        <v>5</v>
      </c>
      <c r="Y198" s="179">
        <f>IF(C$9="","",IF(C$9&lt;&gt;0,C198/C$9,""))</f>
        <v>3.0487804878048782E-3</v>
      </c>
      <c r="Z198" s="180">
        <f t="shared" ref="Z198:AR198" si="154">IF(D$9="","",IF(D$9&lt;&gt;0,D198/D$9,""))</f>
        <v>1.3942784572993827E-2</v>
      </c>
      <c r="AA198" s="180">
        <f t="shared" si="154"/>
        <v>0</v>
      </c>
      <c r="AB198" s="181">
        <f t="shared" si="154"/>
        <v>1.2488900449090576E-2</v>
      </c>
      <c r="AC198" s="179">
        <f t="shared" si="154"/>
        <v>2.7469097265576227E-3</v>
      </c>
      <c r="AD198" s="180">
        <f t="shared" si="154"/>
        <v>3.217149648175565E-2</v>
      </c>
      <c r="AE198" s="180">
        <f t="shared" si="154"/>
        <v>4.7978059348252791E-2</v>
      </c>
      <c r="AF198" s="181">
        <f t="shared" si="154"/>
        <v>3.7157790213908019E-2</v>
      </c>
      <c r="AG198" s="179">
        <f t="shared" si="154"/>
        <v>1.5923566878980892E-2</v>
      </c>
      <c r="AH198" s="180">
        <f t="shared" si="154"/>
        <v>4.4926930890031927E-2</v>
      </c>
      <c r="AI198" s="180">
        <f t="shared" si="154"/>
        <v>4.6160807089577212E-2</v>
      </c>
      <c r="AJ198" s="181">
        <f t="shared" si="154"/>
        <v>3.9437779959329212E-2</v>
      </c>
      <c r="AK198" s="179">
        <f t="shared" si="154"/>
        <v>3.3752109506844179E-3</v>
      </c>
      <c r="AL198" s="180">
        <f t="shared" si="154"/>
        <v>6.3974090057190611E-2</v>
      </c>
      <c r="AM198" s="180">
        <f t="shared" si="154"/>
        <v>1.1827937900519793E-2</v>
      </c>
      <c r="AN198" s="181">
        <f t="shared" si="154"/>
        <v>2.3882048381254326E-2</v>
      </c>
      <c r="AO198" s="179">
        <f t="shared" si="154"/>
        <v>3.4656896722447769E-3</v>
      </c>
      <c r="AP198" s="180">
        <f t="shared" si="154"/>
        <v>3.5990707749556303E-2</v>
      </c>
      <c r="AQ198" s="180">
        <f t="shared" si="154"/>
        <v>3.3251822422133669E-2</v>
      </c>
      <c r="AR198" s="181">
        <f t="shared" si="154"/>
        <v>3.1514345274781579E-2</v>
      </c>
    </row>
    <row r="200" spans="2:44" x14ac:dyDescent="0.3">
      <c r="B200" s="141" t="s">
        <v>393</v>
      </c>
      <c r="C200" s="141"/>
      <c r="D200" s="141"/>
      <c r="E200" s="29"/>
      <c r="F200" s="29"/>
      <c r="G200" s="158"/>
      <c r="H200" s="29"/>
      <c r="I200" s="29"/>
      <c r="J200" s="29"/>
      <c r="K200" s="158"/>
      <c r="L200" s="29"/>
      <c r="M200" s="29"/>
      <c r="N200" s="29"/>
      <c r="O200" s="158"/>
      <c r="P200" s="29"/>
      <c r="Q200" s="29"/>
      <c r="R200" s="29"/>
      <c r="S200" s="158"/>
      <c r="T200" s="29"/>
      <c r="U200" s="29"/>
      <c r="V200" s="29"/>
      <c r="X200" s="141" t="s">
        <v>393</v>
      </c>
      <c r="Y200" s="141"/>
      <c r="Z200" s="141"/>
      <c r="AA200" s="29"/>
      <c r="AB200" s="29"/>
      <c r="AC200" s="158"/>
      <c r="AD200" s="29"/>
      <c r="AE200" s="29"/>
      <c r="AF200" s="29"/>
      <c r="AG200" s="158"/>
      <c r="AH200" s="29"/>
      <c r="AI200" s="29"/>
      <c r="AJ200" s="29"/>
      <c r="AK200" s="158"/>
      <c r="AL200" s="29"/>
      <c r="AM200" s="29"/>
      <c r="AN200" s="29"/>
      <c r="AO200" s="158"/>
      <c r="AP200" s="29"/>
      <c r="AQ200" s="29"/>
      <c r="AR200" s="29"/>
    </row>
    <row r="201" spans="2:44" ht="15" thickBot="1" x14ac:dyDescent="0.35">
      <c r="B201" s="29"/>
      <c r="C201" s="159" t="s">
        <v>322</v>
      </c>
      <c r="D201" s="159"/>
      <c r="E201" s="159"/>
      <c r="F201" s="159"/>
      <c r="G201" s="159" t="s">
        <v>2</v>
      </c>
      <c r="H201" s="159"/>
      <c r="I201" s="159"/>
      <c r="J201" s="159"/>
      <c r="K201" s="159" t="s">
        <v>3</v>
      </c>
      <c r="L201" s="159"/>
      <c r="M201" s="159"/>
      <c r="N201" s="159"/>
      <c r="O201" s="159" t="s">
        <v>4</v>
      </c>
      <c r="P201" s="159"/>
      <c r="Q201" s="159"/>
      <c r="R201" s="159"/>
      <c r="S201" s="159" t="s">
        <v>13</v>
      </c>
      <c r="T201" s="159"/>
      <c r="U201" s="159"/>
      <c r="V201" s="159"/>
      <c r="X201" s="29"/>
      <c r="Y201" s="159" t="s">
        <v>322</v>
      </c>
      <c r="Z201" s="159"/>
      <c r="AA201" s="159"/>
      <c r="AB201" s="159"/>
      <c r="AC201" s="159" t="s">
        <v>2</v>
      </c>
      <c r="AD201" s="159"/>
      <c r="AE201" s="159"/>
      <c r="AF201" s="159"/>
      <c r="AG201" s="159" t="s">
        <v>3</v>
      </c>
      <c r="AH201" s="159"/>
      <c r="AI201" s="159"/>
      <c r="AJ201" s="159"/>
      <c r="AK201" s="159" t="s">
        <v>4</v>
      </c>
      <c r="AL201" s="159"/>
      <c r="AM201" s="159"/>
      <c r="AN201" s="159"/>
      <c r="AO201" s="159" t="s">
        <v>13</v>
      </c>
      <c r="AP201" s="159"/>
      <c r="AQ201" s="159"/>
      <c r="AR201" s="159"/>
    </row>
    <row r="202" spans="2:44" s="163" customFormat="1" ht="28.8" customHeight="1" x14ac:dyDescent="0.3">
      <c r="B202" s="34" t="s">
        <v>125</v>
      </c>
      <c r="C202" s="160" t="s">
        <v>358</v>
      </c>
      <c r="D202" s="161" t="s">
        <v>359</v>
      </c>
      <c r="E202" s="161" t="s">
        <v>360</v>
      </c>
      <c r="F202" s="162" t="s">
        <v>361</v>
      </c>
      <c r="G202" s="160" t="s">
        <v>358</v>
      </c>
      <c r="H202" s="161" t="s">
        <v>359</v>
      </c>
      <c r="I202" s="161" t="s">
        <v>360</v>
      </c>
      <c r="J202" s="162" t="s">
        <v>361</v>
      </c>
      <c r="K202" s="160" t="s">
        <v>358</v>
      </c>
      <c r="L202" s="161" t="s">
        <v>359</v>
      </c>
      <c r="M202" s="161" t="s">
        <v>360</v>
      </c>
      <c r="N202" s="162" t="s">
        <v>361</v>
      </c>
      <c r="O202" s="160" t="s">
        <v>358</v>
      </c>
      <c r="P202" s="161" t="s">
        <v>359</v>
      </c>
      <c r="Q202" s="161" t="s">
        <v>360</v>
      </c>
      <c r="R202" s="162" t="s">
        <v>361</v>
      </c>
      <c r="S202" s="160" t="s">
        <v>358</v>
      </c>
      <c r="T202" s="161" t="s">
        <v>359</v>
      </c>
      <c r="U202" s="161" t="s">
        <v>360</v>
      </c>
      <c r="V202" s="162" t="s">
        <v>361</v>
      </c>
      <c r="X202" s="34" t="s">
        <v>125</v>
      </c>
      <c r="Y202" s="160" t="s">
        <v>363</v>
      </c>
      <c r="Z202" s="161" t="s">
        <v>364</v>
      </c>
      <c r="AA202" s="161" t="s">
        <v>365</v>
      </c>
      <c r="AB202" s="162" t="s">
        <v>366</v>
      </c>
      <c r="AC202" s="160" t="s">
        <v>363</v>
      </c>
      <c r="AD202" s="161" t="s">
        <v>364</v>
      </c>
      <c r="AE202" s="161" t="s">
        <v>365</v>
      </c>
      <c r="AF202" s="162" t="s">
        <v>366</v>
      </c>
      <c r="AG202" s="160" t="s">
        <v>363</v>
      </c>
      <c r="AH202" s="161" t="s">
        <v>364</v>
      </c>
      <c r="AI202" s="161" t="s">
        <v>365</v>
      </c>
      <c r="AJ202" s="162" t="s">
        <v>366</v>
      </c>
      <c r="AK202" s="160" t="s">
        <v>363</v>
      </c>
      <c r="AL202" s="161" t="s">
        <v>364</v>
      </c>
      <c r="AM202" s="161" t="s">
        <v>365</v>
      </c>
      <c r="AN202" s="162" t="s">
        <v>366</v>
      </c>
      <c r="AO202" s="160" t="s">
        <v>363</v>
      </c>
      <c r="AP202" s="161" t="s">
        <v>364</v>
      </c>
      <c r="AQ202" s="161" t="s">
        <v>365</v>
      </c>
      <c r="AR202" s="162" t="s">
        <v>366</v>
      </c>
    </row>
    <row r="203" spans="2:44" x14ac:dyDescent="0.3">
      <c r="B203" s="27" t="s">
        <v>126</v>
      </c>
      <c r="C203" s="164"/>
      <c r="D203" s="165"/>
      <c r="E203" s="165"/>
      <c r="F203" s="166"/>
      <c r="G203" s="164">
        <v>6</v>
      </c>
      <c r="H203" s="165">
        <v>2776631.67</v>
      </c>
      <c r="I203" s="165">
        <v>61441.2</v>
      </c>
      <c r="J203" s="166">
        <v>460046.39190555102</v>
      </c>
      <c r="K203" s="164">
        <v>2</v>
      </c>
      <c r="L203" s="165">
        <v>724016.7</v>
      </c>
      <c r="M203" s="165">
        <v>264600</v>
      </c>
      <c r="N203" s="166">
        <v>157177.43745981</v>
      </c>
      <c r="O203" s="164">
        <v>1</v>
      </c>
      <c r="P203" s="165">
        <v>134320.5</v>
      </c>
      <c r="Q203" s="165">
        <v>2768.4</v>
      </c>
      <c r="R203" s="166">
        <v>75849.999828850006</v>
      </c>
      <c r="S203" s="164">
        <v>9</v>
      </c>
      <c r="T203" s="165">
        <v>3634968.8700000006</v>
      </c>
      <c r="U203" s="165">
        <v>328809.60000000003</v>
      </c>
      <c r="V203" s="166">
        <v>693073.82919421094</v>
      </c>
      <c r="X203" s="27" t="s">
        <v>126</v>
      </c>
      <c r="Y203" s="173">
        <f>IF(C$5="","",IF(C$5&lt;&gt;0,C203/C$5,""))</f>
        <v>0</v>
      </c>
      <c r="Z203" s="174">
        <f t="shared" ref="Z203:AR203" si="155">IF(D$5="","",IF(D$5&lt;&gt;0,D203/D$5,""))</f>
        <v>0</v>
      </c>
      <c r="AA203" s="174">
        <f t="shared" si="155"/>
        <v>0</v>
      </c>
      <c r="AB203" s="175">
        <f t="shared" si="155"/>
        <v>0</v>
      </c>
      <c r="AC203" s="173">
        <f t="shared" si="155"/>
        <v>1.1643702697457792E-3</v>
      </c>
      <c r="AD203" s="174">
        <f t="shared" si="155"/>
        <v>2.4412313948293157E-2</v>
      </c>
      <c r="AE203" s="174">
        <f t="shared" si="155"/>
        <v>3.7065009816995599E-2</v>
      </c>
      <c r="AF203" s="175">
        <f t="shared" si="155"/>
        <v>2.7329124551966774E-2</v>
      </c>
      <c r="AG203" s="173">
        <f t="shared" si="155"/>
        <v>5.6980056980056983E-3</v>
      </c>
      <c r="AH203" s="174">
        <f t="shared" si="155"/>
        <v>2.1727154950980952E-2</v>
      </c>
      <c r="AI203" s="174">
        <f t="shared" si="155"/>
        <v>9.2999848833068791E-2</v>
      </c>
      <c r="AJ203" s="175">
        <f t="shared" si="155"/>
        <v>3.0229671697006945E-2</v>
      </c>
      <c r="AK203" s="173">
        <f t="shared" si="155"/>
        <v>1.1234692731153803E-4</v>
      </c>
      <c r="AL203" s="174">
        <f t="shared" si="155"/>
        <v>1.7288136380128535E-2</v>
      </c>
      <c r="AM203" s="174">
        <f t="shared" si="155"/>
        <v>2.5691162594105223E-3</v>
      </c>
      <c r="AN203" s="175">
        <f t="shared" si="155"/>
        <v>6.7609220818350604E-3</v>
      </c>
      <c r="AO203" s="173">
        <f t="shared" si="155"/>
        <v>6.173262912408258E-4</v>
      </c>
      <c r="AP203" s="174">
        <f t="shared" si="155"/>
        <v>2.0848897745459696E-2</v>
      </c>
      <c r="AQ203" s="174">
        <f t="shared" si="155"/>
        <v>5.2424328212993219E-2</v>
      </c>
      <c r="AR203" s="175">
        <f t="shared" si="155"/>
        <v>1.9131884587050733E-2</v>
      </c>
    </row>
    <row r="204" spans="2:44" x14ac:dyDescent="0.3">
      <c r="B204" s="27" t="s">
        <v>127</v>
      </c>
      <c r="C204" s="167"/>
      <c r="D204" s="168"/>
      <c r="E204" s="168"/>
      <c r="F204" s="169"/>
      <c r="G204" s="167">
        <v>11</v>
      </c>
      <c r="H204" s="168">
        <v>6846559.7579999994</v>
      </c>
      <c r="I204" s="168">
        <v>19535.309999999998</v>
      </c>
      <c r="J204" s="169">
        <v>818493.85851306911</v>
      </c>
      <c r="K204" s="167">
        <v>6</v>
      </c>
      <c r="L204" s="168">
        <v>3867584.04</v>
      </c>
      <c r="M204" s="168">
        <v>0</v>
      </c>
      <c r="N204" s="169">
        <v>441666.56568999606</v>
      </c>
      <c r="O204" s="167">
        <v>2</v>
      </c>
      <c r="P204" s="168">
        <v>247955.64300000001</v>
      </c>
      <c r="Q204" s="168">
        <v>5268.1049999999996</v>
      </c>
      <c r="R204" s="169">
        <v>146177.00035791751</v>
      </c>
      <c r="S204" s="167">
        <v>19</v>
      </c>
      <c r="T204" s="168">
        <v>10962099.440999998</v>
      </c>
      <c r="U204" s="168">
        <v>24803.415000000001</v>
      </c>
      <c r="V204" s="169">
        <v>1406337.4245609825</v>
      </c>
      <c r="X204" s="27" t="s">
        <v>127</v>
      </c>
      <c r="Y204" s="176">
        <f>IF(C$6="","",IF(C$6&lt;&gt;0,C204/C$6,""))</f>
        <v>0</v>
      </c>
      <c r="Z204" s="177">
        <f t="shared" ref="Z204:AC204" si="156">IF(D$6="","",IF(D$6&lt;&gt;0,D204/D$6,""))</f>
        <v>0</v>
      </c>
      <c r="AA204" s="177">
        <f t="shared" si="156"/>
        <v>0</v>
      </c>
      <c r="AB204" s="178">
        <f t="shared" si="156"/>
        <v>0</v>
      </c>
      <c r="AC204" s="176">
        <f t="shared" si="156"/>
        <v>4.329004329004329E-3</v>
      </c>
      <c r="AD204" s="177">
        <f>IF(H$6="","",IF(H$6&lt;&gt;0,H204/H$6,""))</f>
        <v>5.2697279840376976E-2</v>
      </c>
      <c r="AE204" s="177">
        <f t="shared" ref="AE204:AR204" si="157">IF(I$6="","",IF(I$6&lt;&gt;0,I204/I$6,""))</f>
        <v>4.8577063325584403E-2</v>
      </c>
      <c r="AF204" s="178">
        <f t="shared" si="157"/>
        <v>4.8566613689918006E-2</v>
      </c>
      <c r="AG204" s="176">
        <f t="shared" si="157"/>
        <v>2.575107296137339E-2</v>
      </c>
      <c r="AH204" s="177">
        <f t="shared" si="157"/>
        <v>4.0890512347859585E-2</v>
      </c>
      <c r="AI204" s="177">
        <f t="shared" si="157"/>
        <v>0</v>
      </c>
      <c r="AJ204" s="178">
        <f t="shared" si="157"/>
        <v>4.9431706968515864E-2</v>
      </c>
      <c r="AK204" s="176">
        <f t="shared" si="157"/>
        <v>5.2687038988408848E-4</v>
      </c>
      <c r="AL204" s="177">
        <f t="shared" si="157"/>
        <v>4.8273200641495699E-2</v>
      </c>
      <c r="AM204" s="177">
        <f t="shared" si="157"/>
        <v>1.4275368727248359E-2</v>
      </c>
      <c r="AN204" s="178">
        <f t="shared" si="157"/>
        <v>1.7242195559034678E-2</v>
      </c>
      <c r="AO204" s="176">
        <f t="shared" si="157"/>
        <v>2.8294862248696949E-3</v>
      </c>
      <c r="AP204" s="177">
        <f t="shared" si="157"/>
        <v>4.5216556808125738E-2</v>
      </c>
      <c r="AQ204" s="177">
        <f t="shared" si="157"/>
        <v>3.1616312008670905E-2</v>
      </c>
      <c r="AR204" s="178">
        <f t="shared" si="157"/>
        <v>3.9547058156100871E-2</v>
      </c>
    </row>
    <row r="205" spans="2:44" x14ac:dyDescent="0.3">
      <c r="B205" s="27" t="s">
        <v>128</v>
      </c>
      <c r="C205" s="167"/>
      <c r="D205" s="168"/>
      <c r="E205" s="168"/>
      <c r="F205" s="169"/>
      <c r="G205" s="167"/>
      <c r="H205" s="168"/>
      <c r="I205" s="168"/>
      <c r="J205" s="169"/>
      <c r="K205" s="167">
        <v>2</v>
      </c>
      <c r="L205" s="168">
        <v>0</v>
      </c>
      <c r="M205" s="168">
        <v>128531.696595</v>
      </c>
      <c r="N205" s="169">
        <v>142813</v>
      </c>
      <c r="O205" s="167">
        <v>2</v>
      </c>
      <c r="P205" s="168">
        <v>202514.39463549998</v>
      </c>
      <c r="Q205" s="168">
        <v>28677.599240299998</v>
      </c>
      <c r="R205" s="169">
        <v>148470.75</v>
      </c>
      <c r="S205" s="167">
        <v>4</v>
      </c>
      <c r="T205" s="168">
        <v>202514.39463549998</v>
      </c>
      <c r="U205" s="168">
        <v>157209.2958353</v>
      </c>
      <c r="V205" s="169">
        <v>291283.75</v>
      </c>
      <c r="X205" s="27" t="s">
        <v>128</v>
      </c>
      <c r="Y205" s="176">
        <f>IF(C$7="","",IF(C$7&lt;&gt;0,C205/C$7,""))</f>
        <v>0</v>
      </c>
      <c r="Z205" s="177" t="str">
        <f t="shared" ref="Z205:AR205" si="158">IF(D$7="","",IF(D$7&lt;&gt;0,D205/D$7,""))</f>
        <v/>
      </c>
      <c r="AA205" s="177">
        <f t="shared" si="158"/>
        <v>0</v>
      </c>
      <c r="AB205" s="178">
        <f t="shared" si="158"/>
        <v>0</v>
      </c>
      <c r="AC205" s="176">
        <f t="shared" si="158"/>
        <v>0</v>
      </c>
      <c r="AD205" s="177" t="str">
        <f t="shared" si="158"/>
        <v/>
      </c>
      <c r="AE205" s="177">
        <f t="shared" si="158"/>
        <v>0</v>
      </c>
      <c r="AF205" s="178">
        <f t="shared" si="158"/>
        <v>0</v>
      </c>
      <c r="AG205" s="176">
        <f t="shared" si="158"/>
        <v>4.6511627906976744E-2</v>
      </c>
      <c r="AH205" s="177" t="str">
        <f t="shared" si="158"/>
        <v/>
      </c>
      <c r="AI205" s="177">
        <f t="shared" si="158"/>
        <v>5.183144699281178E-2</v>
      </c>
      <c r="AJ205" s="178">
        <f t="shared" si="158"/>
        <v>5.8500762619313598E-2</v>
      </c>
      <c r="AK205" s="176">
        <f t="shared" si="158"/>
        <v>2.7240533914464724E-4</v>
      </c>
      <c r="AL205" s="177">
        <f t="shared" si="158"/>
        <v>3.5493001043794548E-2</v>
      </c>
      <c r="AM205" s="177">
        <f t="shared" si="158"/>
        <v>2.7450706624737295E-2</v>
      </c>
      <c r="AN205" s="178">
        <f t="shared" si="158"/>
        <v>1.4958145484673037E-2</v>
      </c>
      <c r="AO205" s="176">
        <f t="shared" si="158"/>
        <v>5.2812252442566675E-4</v>
      </c>
      <c r="AP205" s="177">
        <f t="shared" si="158"/>
        <v>3.5493001043794548E-2</v>
      </c>
      <c r="AQ205" s="177">
        <f t="shared" si="158"/>
        <v>2.5718136508467253E-2</v>
      </c>
      <c r="AR205" s="178">
        <f t="shared" si="158"/>
        <v>2.0040431120682892E-2</v>
      </c>
    </row>
    <row r="206" spans="2:44" x14ac:dyDescent="0.3">
      <c r="B206" s="27" t="s">
        <v>129</v>
      </c>
      <c r="C206" s="167"/>
      <c r="D206" s="168"/>
      <c r="E206" s="168"/>
      <c r="F206" s="169"/>
      <c r="G206" s="167"/>
      <c r="H206" s="168"/>
      <c r="I206" s="168"/>
      <c r="J206" s="169"/>
      <c r="K206" s="167"/>
      <c r="L206" s="168"/>
      <c r="M206" s="168"/>
      <c r="N206" s="169"/>
      <c r="O206" s="167">
        <v>71</v>
      </c>
      <c r="P206" s="168">
        <v>35075.422555270008</v>
      </c>
      <c r="Q206" s="168">
        <v>2429.1099617700002</v>
      </c>
      <c r="R206" s="169">
        <v>152100</v>
      </c>
      <c r="S206" s="167">
        <v>71</v>
      </c>
      <c r="T206" s="168">
        <v>35075.422555270008</v>
      </c>
      <c r="U206" s="168">
        <v>2429.1099617700002</v>
      </c>
      <c r="V206" s="169">
        <v>152100</v>
      </c>
      <c r="X206" s="27" t="s">
        <v>129</v>
      </c>
      <c r="Y206" s="176" t="str">
        <f>IF(C$8="","",IF(C$8&lt;&gt;0,C206/C$8,""))</f>
        <v/>
      </c>
      <c r="Z206" s="177" t="str">
        <f t="shared" ref="Z206:AR206" si="159">IF(D$8="","",IF(D$8&lt;&gt;0,D206/D$8,""))</f>
        <v/>
      </c>
      <c r="AA206" s="177" t="str">
        <f t="shared" si="159"/>
        <v/>
      </c>
      <c r="AB206" s="178" t="str">
        <f t="shared" si="159"/>
        <v/>
      </c>
      <c r="AC206" s="176">
        <f t="shared" si="159"/>
        <v>0</v>
      </c>
      <c r="AD206" s="177">
        <f t="shared" si="159"/>
        <v>0</v>
      </c>
      <c r="AE206" s="177">
        <f t="shared" si="159"/>
        <v>0</v>
      </c>
      <c r="AF206" s="178">
        <f t="shared" si="159"/>
        <v>0</v>
      </c>
      <c r="AG206" s="176">
        <f t="shared" si="159"/>
        <v>0</v>
      </c>
      <c r="AH206" s="177">
        <f t="shared" si="159"/>
        <v>0</v>
      </c>
      <c r="AI206" s="177" t="str">
        <f t="shared" si="159"/>
        <v/>
      </c>
      <c r="AJ206" s="178">
        <f t="shared" si="159"/>
        <v>0</v>
      </c>
      <c r="AK206" s="176">
        <f t="shared" si="159"/>
        <v>5.4911059551430781E-2</v>
      </c>
      <c r="AL206" s="177">
        <f t="shared" si="159"/>
        <v>1.6180077643253285E-2</v>
      </c>
      <c r="AM206" s="177">
        <f t="shared" si="159"/>
        <v>2.4240434717170141E-2</v>
      </c>
      <c r="AN206" s="178">
        <f t="shared" si="159"/>
        <v>4.861840307245293E-2</v>
      </c>
      <c r="AO206" s="176">
        <f t="shared" si="159"/>
        <v>4.9685094471658503E-2</v>
      </c>
      <c r="AP206" s="177">
        <f t="shared" si="159"/>
        <v>1.3854068577104062E-3</v>
      </c>
      <c r="AQ206" s="177">
        <f t="shared" si="159"/>
        <v>2.5798686103767447E-3</v>
      </c>
      <c r="AR206" s="178">
        <f t="shared" si="159"/>
        <v>2.1374022667280324E-2</v>
      </c>
    </row>
    <row r="207" spans="2:44" x14ac:dyDescent="0.3">
      <c r="B207" s="26" t="s">
        <v>5</v>
      </c>
      <c r="C207" s="170"/>
      <c r="D207" s="171"/>
      <c r="E207" s="171"/>
      <c r="F207" s="172"/>
      <c r="G207" s="170">
        <v>17</v>
      </c>
      <c r="H207" s="171">
        <v>9623191.4279999994</v>
      </c>
      <c r="I207" s="171">
        <v>80976.509999999995</v>
      </c>
      <c r="J207" s="172">
        <v>1278540.2504186202</v>
      </c>
      <c r="K207" s="170">
        <v>10</v>
      </c>
      <c r="L207" s="171">
        <v>4591600.74</v>
      </c>
      <c r="M207" s="171">
        <v>393131.69659499999</v>
      </c>
      <c r="N207" s="172">
        <v>741657.00314980582</v>
      </c>
      <c r="O207" s="170">
        <v>76</v>
      </c>
      <c r="P207" s="171">
        <v>619865.96019076998</v>
      </c>
      <c r="Q207" s="171">
        <v>39143.214202070012</v>
      </c>
      <c r="R207" s="172">
        <v>522597.75018676749</v>
      </c>
      <c r="S207" s="170">
        <v>103</v>
      </c>
      <c r="T207" s="171">
        <v>14834658.128190773</v>
      </c>
      <c r="U207" s="171">
        <v>513251.42079706996</v>
      </c>
      <c r="V207" s="172">
        <v>2542795.0037551932</v>
      </c>
      <c r="X207" s="26" t="s">
        <v>5</v>
      </c>
      <c r="Y207" s="179">
        <f>IF(C$9="","",IF(C$9&lt;&gt;0,C207/C$9,""))</f>
        <v>0</v>
      </c>
      <c r="Z207" s="180">
        <f t="shared" ref="Z207:AR207" si="160">IF(D$9="","",IF(D$9&lt;&gt;0,D207/D$9,""))</f>
        <v>0</v>
      </c>
      <c r="AA207" s="180">
        <f t="shared" si="160"/>
        <v>0</v>
      </c>
      <c r="AB207" s="181">
        <f t="shared" si="160"/>
        <v>0</v>
      </c>
      <c r="AC207" s="179">
        <f t="shared" si="160"/>
        <v>2.1226120614308902E-3</v>
      </c>
      <c r="AD207" s="180">
        <f t="shared" si="160"/>
        <v>3.6140376721899604E-2</v>
      </c>
      <c r="AE207" s="180">
        <f t="shared" si="160"/>
        <v>2.0129977915054029E-2</v>
      </c>
      <c r="AF207" s="181">
        <f t="shared" si="160"/>
        <v>3.3020214855060785E-2</v>
      </c>
      <c r="AG207" s="179">
        <f t="shared" si="160"/>
        <v>1.5923566878980892E-2</v>
      </c>
      <c r="AH207" s="180">
        <f t="shared" si="160"/>
        <v>3.574737019170493E-2</v>
      </c>
      <c r="AI207" s="180">
        <f t="shared" si="160"/>
        <v>7.3901095424705299E-2</v>
      </c>
      <c r="AJ207" s="181">
        <f t="shared" si="160"/>
        <v>4.4475610290764057E-2</v>
      </c>
      <c r="AK207" s="179">
        <f t="shared" si="160"/>
        <v>3.5627226701668855E-3</v>
      </c>
      <c r="AL207" s="180">
        <f t="shared" si="160"/>
        <v>2.9830508972056191E-2</v>
      </c>
      <c r="AM207" s="180">
        <f t="shared" si="160"/>
        <v>1.5104421636794497E-2</v>
      </c>
      <c r="AN207" s="181">
        <f t="shared" si="160"/>
        <v>1.595672552551447E-2</v>
      </c>
      <c r="AO207" s="179">
        <f t="shared" si="160"/>
        <v>3.3996765356305906E-3</v>
      </c>
      <c r="AP207" s="180">
        <f t="shared" si="160"/>
        <v>3.3127325041903272E-2</v>
      </c>
      <c r="AQ207" s="180">
        <f t="shared" si="160"/>
        <v>3.6372598083147099E-2</v>
      </c>
      <c r="AR207" s="181">
        <f t="shared" si="160"/>
        <v>2.7213671193139655E-2</v>
      </c>
    </row>
    <row r="209" spans="2:44" x14ac:dyDescent="0.3">
      <c r="B209" s="141" t="s">
        <v>394</v>
      </c>
      <c r="C209" s="141"/>
      <c r="D209" s="141"/>
      <c r="E209" s="29"/>
      <c r="F209" s="29"/>
      <c r="G209" s="158"/>
      <c r="H209" s="29"/>
      <c r="I209" s="29"/>
      <c r="J209" s="29"/>
      <c r="K209" s="158"/>
      <c r="L209" s="29"/>
      <c r="M209" s="29"/>
      <c r="N209" s="29"/>
      <c r="O209" s="158"/>
      <c r="P209" s="29"/>
      <c r="Q209" s="29"/>
      <c r="R209" s="29"/>
      <c r="S209" s="158"/>
      <c r="T209" s="29"/>
      <c r="U209" s="29"/>
      <c r="V209" s="29"/>
      <c r="X209" s="141" t="s">
        <v>394</v>
      </c>
      <c r="Y209" s="141"/>
      <c r="Z209" s="141"/>
      <c r="AA209" s="29"/>
      <c r="AB209" s="29"/>
      <c r="AC209" s="158"/>
      <c r="AD209" s="29"/>
      <c r="AE209" s="29"/>
      <c r="AF209" s="29"/>
      <c r="AG209" s="158"/>
      <c r="AH209" s="29"/>
      <c r="AI209" s="29"/>
      <c r="AJ209" s="29"/>
      <c r="AK209" s="158"/>
      <c r="AL209" s="29"/>
      <c r="AM209" s="29"/>
      <c r="AN209" s="29"/>
      <c r="AO209" s="158"/>
      <c r="AP209" s="29"/>
      <c r="AQ209" s="29"/>
      <c r="AR209" s="29"/>
    </row>
    <row r="210" spans="2:44" ht="15" thickBot="1" x14ac:dyDescent="0.35">
      <c r="B210" s="29"/>
      <c r="C210" s="159" t="s">
        <v>322</v>
      </c>
      <c r="D210" s="159"/>
      <c r="E210" s="159"/>
      <c r="F210" s="159"/>
      <c r="G210" s="159" t="s">
        <v>2</v>
      </c>
      <c r="H210" s="159"/>
      <c r="I210" s="159"/>
      <c r="J210" s="159"/>
      <c r="K210" s="159" t="s">
        <v>3</v>
      </c>
      <c r="L210" s="159"/>
      <c r="M210" s="159"/>
      <c r="N210" s="159"/>
      <c r="O210" s="159" t="s">
        <v>4</v>
      </c>
      <c r="P210" s="159"/>
      <c r="Q210" s="159"/>
      <c r="R210" s="159"/>
      <c r="S210" s="159" t="s">
        <v>13</v>
      </c>
      <c r="T210" s="159"/>
      <c r="U210" s="159"/>
      <c r="V210" s="159"/>
      <c r="X210" s="29"/>
      <c r="Y210" s="159" t="s">
        <v>322</v>
      </c>
      <c r="Z210" s="159"/>
      <c r="AA210" s="159"/>
      <c r="AB210" s="159"/>
      <c r="AC210" s="159" t="s">
        <v>2</v>
      </c>
      <c r="AD210" s="159"/>
      <c r="AE210" s="159"/>
      <c r="AF210" s="159"/>
      <c r="AG210" s="159" t="s">
        <v>3</v>
      </c>
      <c r="AH210" s="159"/>
      <c r="AI210" s="159"/>
      <c r="AJ210" s="159"/>
      <c r="AK210" s="159" t="s">
        <v>4</v>
      </c>
      <c r="AL210" s="159"/>
      <c r="AM210" s="159"/>
      <c r="AN210" s="159"/>
      <c r="AO210" s="159" t="s">
        <v>13</v>
      </c>
      <c r="AP210" s="159"/>
      <c r="AQ210" s="159"/>
      <c r="AR210" s="159"/>
    </row>
    <row r="211" spans="2:44" s="163" customFormat="1" ht="28.8" customHeight="1" x14ac:dyDescent="0.3">
      <c r="B211" s="34" t="s">
        <v>125</v>
      </c>
      <c r="C211" s="160" t="s">
        <v>358</v>
      </c>
      <c r="D211" s="161" t="s">
        <v>359</v>
      </c>
      <c r="E211" s="161" t="s">
        <v>360</v>
      </c>
      <c r="F211" s="162" t="s">
        <v>361</v>
      </c>
      <c r="G211" s="160" t="s">
        <v>358</v>
      </c>
      <c r="H211" s="161" t="s">
        <v>359</v>
      </c>
      <c r="I211" s="161" t="s">
        <v>360</v>
      </c>
      <c r="J211" s="162" t="s">
        <v>361</v>
      </c>
      <c r="K211" s="160" t="s">
        <v>358</v>
      </c>
      <c r="L211" s="161" t="s">
        <v>359</v>
      </c>
      <c r="M211" s="161" t="s">
        <v>360</v>
      </c>
      <c r="N211" s="162" t="s">
        <v>361</v>
      </c>
      <c r="O211" s="160" t="s">
        <v>358</v>
      </c>
      <c r="P211" s="161" t="s">
        <v>359</v>
      </c>
      <c r="Q211" s="161" t="s">
        <v>360</v>
      </c>
      <c r="R211" s="162" t="s">
        <v>361</v>
      </c>
      <c r="S211" s="160" t="s">
        <v>358</v>
      </c>
      <c r="T211" s="161" t="s">
        <v>359</v>
      </c>
      <c r="U211" s="161" t="s">
        <v>360</v>
      </c>
      <c r="V211" s="162" t="s">
        <v>361</v>
      </c>
      <c r="X211" s="34" t="s">
        <v>125</v>
      </c>
      <c r="Y211" s="160" t="s">
        <v>363</v>
      </c>
      <c r="Z211" s="161" t="s">
        <v>364</v>
      </c>
      <c r="AA211" s="161" t="s">
        <v>365</v>
      </c>
      <c r="AB211" s="162" t="s">
        <v>366</v>
      </c>
      <c r="AC211" s="160" t="s">
        <v>363</v>
      </c>
      <c r="AD211" s="161" t="s">
        <v>364</v>
      </c>
      <c r="AE211" s="161" t="s">
        <v>365</v>
      </c>
      <c r="AF211" s="162" t="s">
        <v>366</v>
      </c>
      <c r="AG211" s="160" t="s">
        <v>363</v>
      </c>
      <c r="AH211" s="161" t="s">
        <v>364</v>
      </c>
      <c r="AI211" s="161" t="s">
        <v>365</v>
      </c>
      <c r="AJ211" s="162" t="s">
        <v>366</v>
      </c>
      <c r="AK211" s="160" t="s">
        <v>363</v>
      </c>
      <c r="AL211" s="161" t="s">
        <v>364</v>
      </c>
      <c r="AM211" s="161" t="s">
        <v>365</v>
      </c>
      <c r="AN211" s="162" t="s">
        <v>366</v>
      </c>
      <c r="AO211" s="160" t="s">
        <v>363</v>
      </c>
      <c r="AP211" s="161" t="s">
        <v>364</v>
      </c>
      <c r="AQ211" s="161" t="s">
        <v>365</v>
      </c>
      <c r="AR211" s="162" t="s">
        <v>366</v>
      </c>
    </row>
    <row r="212" spans="2:44" x14ac:dyDescent="0.3">
      <c r="B212" s="27" t="s">
        <v>126</v>
      </c>
      <c r="C212" s="164">
        <v>4</v>
      </c>
      <c r="D212" s="165">
        <v>2347374.5999999996</v>
      </c>
      <c r="E212" s="165">
        <v>105286.68</v>
      </c>
      <c r="F212" s="166">
        <v>340476.66978137603</v>
      </c>
      <c r="G212" s="164">
        <v>8</v>
      </c>
      <c r="H212" s="165">
        <v>3589366.59</v>
      </c>
      <c r="I212" s="165">
        <v>177376.5</v>
      </c>
      <c r="J212" s="166">
        <v>693769.97729694901</v>
      </c>
      <c r="K212" s="164"/>
      <c r="L212" s="165"/>
      <c r="M212" s="165"/>
      <c r="N212" s="166"/>
      <c r="O212" s="164">
        <v>1</v>
      </c>
      <c r="P212" s="165">
        <v>132223.5</v>
      </c>
      <c r="Q212" s="165">
        <v>6116.4</v>
      </c>
      <c r="R212" s="166">
        <v>82275.000395499999</v>
      </c>
      <c r="S212" s="164">
        <v>13</v>
      </c>
      <c r="T212" s="165">
        <v>6068964.6900000004</v>
      </c>
      <c r="U212" s="165">
        <v>288779.58</v>
      </c>
      <c r="V212" s="166">
        <v>1116521.6474738251</v>
      </c>
      <c r="X212" s="27" t="s">
        <v>126</v>
      </c>
      <c r="Y212" s="173">
        <f>IF(C$5="","",IF(C$5&lt;&gt;0,C212/C$5,""))</f>
        <v>2.2988505747126436E-2</v>
      </c>
      <c r="Z212" s="174">
        <f t="shared" ref="Z212:AR212" si="161">IF(D$5="","",IF(D$5&lt;&gt;0,D212/D$5,""))</f>
        <v>0.12027561974101798</v>
      </c>
      <c r="AA212" s="174">
        <f t="shared" si="161"/>
        <v>0.15221766143577672</v>
      </c>
      <c r="AB212" s="175">
        <f t="shared" si="161"/>
        <v>0.11447557032661569</v>
      </c>
      <c r="AC212" s="173">
        <f t="shared" si="161"/>
        <v>1.5524936929943722E-3</v>
      </c>
      <c r="AD212" s="174">
        <f t="shared" si="161"/>
        <v>3.1557928628896767E-2</v>
      </c>
      <c r="AE212" s="174">
        <f t="shared" si="161"/>
        <v>0.10700412286550913</v>
      </c>
      <c r="AF212" s="175">
        <f t="shared" si="161"/>
        <v>4.1213509014664883E-2</v>
      </c>
      <c r="AG212" s="173">
        <f t="shared" si="161"/>
        <v>0</v>
      </c>
      <c r="AH212" s="174">
        <f t="shared" si="161"/>
        <v>0</v>
      </c>
      <c r="AI212" s="174">
        <f t="shared" si="161"/>
        <v>0</v>
      </c>
      <c r="AJ212" s="175">
        <f t="shared" si="161"/>
        <v>0</v>
      </c>
      <c r="AK212" s="173">
        <f t="shared" si="161"/>
        <v>1.1234692731153803E-4</v>
      </c>
      <c r="AL212" s="174">
        <f t="shared" si="161"/>
        <v>1.7018235493896503E-2</v>
      </c>
      <c r="AM212" s="174">
        <f t="shared" si="161"/>
        <v>5.6761099151345605E-3</v>
      </c>
      <c r="AN212" s="175">
        <f t="shared" si="161"/>
        <v>7.3336172473575855E-3</v>
      </c>
      <c r="AO212" s="173">
        <f t="shared" si="161"/>
        <v>8.9169353179230403E-4</v>
      </c>
      <c r="AP212" s="174">
        <f t="shared" si="161"/>
        <v>3.4809438200942691E-2</v>
      </c>
      <c r="AQ212" s="174">
        <f t="shared" si="161"/>
        <v>4.6042072625404891E-2</v>
      </c>
      <c r="AR212" s="175">
        <f t="shared" si="161"/>
        <v>3.0820905939051423E-2</v>
      </c>
    </row>
    <row r="213" spans="2:44" x14ac:dyDescent="0.3">
      <c r="B213" s="27" t="s">
        <v>127</v>
      </c>
      <c r="C213" s="167"/>
      <c r="D213" s="168"/>
      <c r="E213" s="168"/>
      <c r="F213" s="169"/>
      <c r="G213" s="167">
        <v>8</v>
      </c>
      <c r="H213" s="168">
        <v>5971133.5200000005</v>
      </c>
      <c r="I213" s="168">
        <v>240650.1</v>
      </c>
      <c r="J213" s="169">
        <v>665569.70749807602</v>
      </c>
      <c r="K213" s="167">
        <v>2</v>
      </c>
      <c r="L213" s="168">
        <v>1182563.3700000001</v>
      </c>
      <c r="M213" s="168">
        <v>0</v>
      </c>
      <c r="N213" s="169">
        <v>168367.466077822</v>
      </c>
      <c r="O213" s="167">
        <v>1</v>
      </c>
      <c r="P213" s="168">
        <v>45889.2</v>
      </c>
      <c r="Q213" s="168">
        <v>1241.0999999999999</v>
      </c>
      <c r="R213" s="169">
        <v>80500</v>
      </c>
      <c r="S213" s="167">
        <v>11</v>
      </c>
      <c r="T213" s="168">
        <v>7199586.0900000008</v>
      </c>
      <c r="U213" s="168">
        <v>241891.20000000001</v>
      </c>
      <c r="V213" s="169">
        <v>914437.17357589793</v>
      </c>
      <c r="X213" s="27" t="s">
        <v>127</v>
      </c>
      <c r="Y213" s="176">
        <f>IF(C$6="","",IF(C$6&lt;&gt;0,C213/C$6,""))</f>
        <v>0</v>
      </c>
      <c r="Z213" s="177">
        <f t="shared" ref="Z213:AC213" si="162">IF(D$6="","",IF(D$6&lt;&gt;0,D213/D$6,""))</f>
        <v>0</v>
      </c>
      <c r="AA213" s="177">
        <f t="shared" si="162"/>
        <v>0</v>
      </c>
      <c r="AB213" s="178">
        <f t="shared" si="162"/>
        <v>0</v>
      </c>
      <c r="AC213" s="176">
        <f t="shared" si="162"/>
        <v>3.1483667847304209E-3</v>
      </c>
      <c r="AD213" s="177">
        <f>IF(H$6="","",IF(H$6&lt;&gt;0,H213/H$6,""))</f>
        <v>4.5959212391306674E-2</v>
      </c>
      <c r="AE213" s="177">
        <f t="shared" ref="AE213:AR213" si="163">IF(I$6="","",IF(I$6&lt;&gt;0,I213/I$6,""))</f>
        <v>0.59840745537225781</v>
      </c>
      <c r="AF213" s="178">
        <f t="shared" si="163"/>
        <v>3.9492619928136762E-2</v>
      </c>
      <c r="AG213" s="176">
        <f t="shared" si="163"/>
        <v>8.5836909871244635E-3</v>
      </c>
      <c r="AH213" s="177">
        <f t="shared" si="163"/>
        <v>1.250279802145203E-2</v>
      </c>
      <c r="AI213" s="177">
        <f t="shared" si="163"/>
        <v>0</v>
      </c>
      <c r="AJ213" s="178">
        <f t="shared" si="163"/>
        <v>1.8843833544855859E-2</v>
      </c>
      <c r="AK213" s="176">
        <f t="shared" si="163"/>
        <v>2.6343519494204424E-4</v>
      </c>
      <c r="AL213" s="177">
        <f t="shared" si="163"/>
        <v>8.933930811478745E-3</v>
      </c>
      <c r="AM213" s="177">
        <f t="shared" si="163"/>
        <v>3.3630992790363778E-3</v>
      </c>
      <c r="AN213" s="178">
        <f t="shared" si="163"/>
        <v>9.4953155359854963E-3</v>
      </c>
      <c r="AO213" s="176">
        <f t="shared" si="163"/>
        <v>1.6381236038719286E-3</v>
      </c>
      <c r="AP213" s="177">
        <f t="shared" si="163"/>
        <v>2.9696911178884546E-2</v>
      </c>
      <c r="AQ213" s="177">
        <f t="shared" si="163"/>
        <v>0.30833285059141319</v>
      </c>
      <c r="AR213" s="178">
        <f t="shared" si="163"/>
        <v>2.5714525868353159E-2</v>
      </c>
    </row>
    <row r="214" spans="2:44" x14ac:dyDescent="0.3">
      <c r="B214" s="27" t="s">
        <v>128</v>
      </c>
      <c r="C214" s="167"/>
      <c r="D214" s="168"/>
      <c r="E214" s="168"/>
      <c r="F214" s="169"/>
      <c r="G214" s="167">
        <v>1</v>
      </c>
      <c r="H214" s="168">
        <v>0</v>
      </c>
      <c r="I214" s="168">
        <v>73463.398053900004</v>
      </c>
      <c r="J214" s="169">
        <v>81626</v>
      </c>
      <c r="K214" s="167">
        <v>1</v>
      </c>
      <c r="L214" s="168">
        <v>0</v>
      </c>
      <c r="M214" s="168">
        <v>89959.4976169</v>
      </c>
      <c r="N214" s="169">
        <v>82894.866999999998</v>
      </c>
      <c r="O214" s="167">
        <v>2</v>
      </c>
      <c r="P214" s="168">
        <v>177072.85077806</v>
      </c>
      <c r="Q214" s="168">
        <v>20192.399465099999</v>
      </c>
      <c r="R214" s="169">
        <v>170549.45299999998</v>
      </c>
      <c r="S214" s="167">
        <v>4</v>
      </c>
      <c r="T214" s="168">
        <v>177072.85077806</v>
      </c>
      <c r="U214" s="168">
        <v>183615.2951359</v>
      </c>
      <c r="V214" s="169">
        <v>335070.32</v>
      </c>
      <c r="X214" s="27" t="s">
        <v>128</v>
      </c>
      <c r="Y214" s="176">
        <f>IF(C$7="","",IF(C$7&lt;&gt;0,C214/C$7,""))</f>
        <v>0</v>
      </c>
      <c r="Z214" s="177" t="str">
        <f t="shared" ref="Z214:AR214" si="164">IF(D$7="","",IF(D$7&lt;&gt;0,D214/D$7,""))</f>
        <v/>
      </c>
      <c r="AA214" s="177">
        <f t="shared" si="164"/>
        <v>0</v>
      </c>
      <c r="AB214" s="178">
        <f t="shared" si="164"/>
        <v>0</v>
      </c>
      <c r="AC214" s="176">
        <f t="shared" si="164"/>
        <v>5.5555555555555558E-3</v>
      </c>
      <c r="AD214" s="177" t="str">
        <f t="shared" si="164"/>
        <v/>
      </c>
      <c r="AE214" s="177">
        <f t="shared" si="164"/>
        <v>6.5503612367857025E-2</v>
      </c>
      <c r="AF214" s="178">
        <f t="shared" si="164"/>
        <v>7.1243678632603266E-2</v>
      </c>
      <c r="AG214" s="176">
        <f t="shared" si="164"/>
        <v>2.3255813953488372E-2</v>
      </c>
      <c r="AH214" s="177" t="str">
        <f t="shared" si="164"/>
        <v/>
      </c>
      <c r="AI214" s="177">
        <f t="shared" si="164"/>
        <v>3.6276895549916165E-2</v>
      </c>
      <c r="AJ214" s="178">
        <f t="shared" si="164"/>
        <v>3.3956383079457558E-2</v>
      </c>
      <c r="AK214" s="176">
        <f t="shared" si="164"/>
        <v>2.7240533914464724E-4</v>
      </c>
      <c r="AL214" s="177">
        <f t="shared" si="164"/>
        <v>3.1034074831101665E-2</v>
      </c>
      <c r="AM214" s="177">
        <f t="shared" si="164"/>
        <v>1.9328522904630836E-2</v>
      </c>
      <c r="AN214" s="178">
        <f t="shared" si="164"/>
        <v>1.7182532790501873E-2</v>
      </c>
      <c r="AO214" s="176">
        <f t="shared" si="164"/>
        <v>5.2812252442566675E-4</v>
      </c>
      <c r="AP214" s="177">
        <f t="shared" si="164"/>
        <v>3.1034074831101665E-2</v>
      </c>
      <c r="AQ214" s="177">
        <f t="shared" si="164"/>
        <v>3.0037938916123816E-2</v>
      </c>
      <c r="AR214" s="178">
        <f t="shared" si="164"/>
        <v>2.3052963540002403E-2</v>
      </c>
    </row>
    <row r="215" spans="2:44" x14ac:dyDescent="0.3">
      <c r="B215" s="27" t="s">
        <v>129</v>
      </c>
      <c r="C215" s="167"/>
      <c r="D215" s="168"/>
      <c r="E215" s="168"/>
      <c r="F215" s="169"/>
      <c r="G215" s="167">
        <v>2</v>
      </c>
      <c r="H215" s="168">
        <v>1076827.471474</v>
      </c>
      <c r="I215" s="168">
        <v>5370.2998577400003</v>
      </c>
      <c r="J215" s="169">
        <v>172878.90600000002</v>
      </c>
      <c r="K215" s="167"/>
      <c r="L215" s="168"/>
      <c r="M215" s="168"/>
      <c r="N215" s="169"/>
      <c r="O215" s="167"/>
      <c r="P215" s="168"/>
      <c r="Q215" s="168"/>
      <c r="R215" s="169"/>
      <c r="S215" s="167">
        <v>2</v>
      </c>
      <c r="T215" s="168">
        <v>1076827.471474</v>
      </c>
      <c r="U215" s="168">
        <v>5370.2998577400003</v>
      </c>
      <c r="V215" s="169">
        <v>172878.90600000002</v>
      </c>
      <c r="X215" s="27" t="s">
        <v>129</v>
      </c>
      <c r="Y215" s="176" t="str">
        <f>IF(C$8="","",IF(C$8&lt;&gt;0,C215/C$8,""))</f>
        <v/>
      </c>
      <c r="Z215" s="177" t="str">
        <f t="shared" ref="Z215:AR215" si="165">IF(D$8="","",IF(D$8&lt;&gt;0,D215/D$8,""))</f>
        <v/>
      </c>
      <c r="AA215" s="177" t="str">
        <f t="shared" si="165"/>
        <v/>
      </c>
      <c r="AB215" s="178" t="str">
        <f t="shared" si="165"/>
        <v/>
      </c>
      <c r="AC215" s="176">
        <f t="shared" si="165"/>
        <v>1.4814814814814815E-2</v>
      </c>
      <c r="AD215" s="177">
        <f t="shared" si="165"/>
        <v>4.7623733599256819E-2</v>
      </c>
      <c r="AE215" s="177">
        <f t="shared" si="165"/>
        <v>6.3829221904265626E-3</v>
      </c>
      <c r="AF215" s="178">
        <f t="shared" si="165"/>
        <v>4.4469049481389494E-2</v>
      </c>
      <c r="AG215" s="176">
        <f t="shared" si="165"/>
        <v>0</v>
      </c>
      <c r="AH215" s="177">
        <f t="shared" si="165"/>
        <v>0</v>
      </c>
      <c r="AI215" s="177" t="str">
        <f t="shared" si="165"/>
        <v/>
      </c>
      <c r="AJ215" s="178">
        <f t="shared" si="165"/>
        <v>0</v>
      </c>
      <c r="AK215" s="176">
        <f t="shared" si="165"/>
        <v>0</v>
      </c>
      <c r="AL215" s="177">
        <f t="shared" si="165"/>
        <v>0</v>
      </c>
      <c r="AM215" s="177">
        <f t="shared" si="165"/>
        <v>0</v>
      </c>
      <c r="AN215" s="178">
        <f t="shared" si="165"/>
        <v>0</v>
      </c>
      <c r="AO215" s="176">
        <f t="shared" si="165"/>
        <v>1.3995801259622112E-3</v>
      </c>
      <c r="AP215" s="177">
        <f t="shared" si="165"/>
        <v>4.2532464468539664E-2</v>
      </c>
      <c r="AQ215" s="177">
        <f t="shared" si="165"/>
        <v>5.7035985399354894E-3</v>
      </c>
      <c r="AR215" s="178">
        <f t="shared" si="165"/>
        <v>2.4294001680069854E-2</v>
      </c>
    </row>
    <row r="216" spans="2:44" x14ac:dyDescent="0.3">
      <c r="B216" s="26" t="s">
        <v>5</v>
      </c>
      <c r="C216" s="170">
        <v>4</v>
      </c>
      <c r="D216" s="171">
        <v>2347374.5999999996</v>
      </c>
      <c r="E216" s="171">
        <v>105286.68</v>
      </c>
      <c r="F216" s="172">
        <v>340476.66978137603</v>
      </c>
      <c r="G216" s="170">
        <v>19</v>
      </c>
      <c r="H216" s="171">
        <v>10637327.581473999</v>
      </c>
      <c r="I216" s="171">
        <v>496860.29791163997</v>
      </c>
      <c r="J216" s="172">
        <v>1613844.590795025</v>
      </c>
      <c r="K216" s="170">
        <v>3</v>
      </c>
      <c r="L216" s="171">
        <v>1182563.3700000001</v>
      </c>
      <c r="M216" s="171">
        <v>89959.4976169</v>
      </c>
      <c r="N216" s="172">
        <v>251262.333077822</v>
      </c>
      <c r="O216" s="170">
        <v>4</v>
      </c>
      <c r="P216" s="171">
        <v>355185.55077805999</v>
      </c>
      <c r="Q216" s="171">
        <v>27549.899465099999</v>
      </c>
      <c r="R216" s="172">
        <v>333324.45339549996</v>
      </c>
      <c r="S216" s="170">
        <v>30</v>
      </c>
      <c r="T216" s="171">
        <v>14522451.102252062</v>
      </c>
      <c r="U216" s="171">
        <v>719656.37499364011</v>
      </c>
      <c r="V216" s="172">
        <v>2538908.0470497236</v>
      </c>
      <c r="X216" s="26" t="s">
        <v>5</v>
      </c>
      <c r="Y216" s="179">
        <f>IF(C$9="","",IF(C$9&lt;&gt;0,C216/C$9,""))</f>
        <v>1.2195121951219513E-2</v>
      </c>
      <c r="Z216" s="180">
        <f t="shared" ref="Z216:AR216" si="166">IF(D$9="","",IF(D$9&lt;&gt;0,D216/D$9,""))</f>
        <v>7.2653235171516589E-2</v>
      </c>
      <c r="AA216" s="180">
        <f t="shared" si="166"/>
        <v>4.8362165256759924E-2</v>
      </c>
      <c r="AB216" s="181">
        <f t="shared" si="166"/>
        <v>6.4341726786071141E-2</v>
      </c>
      <c r="AC216" s="179">
        <f t="shared" si="166"/>
        <v>2.3723311274815831E-3</v>
      </c>
      <c r="AD216" s="180">
        <f t="shared" si="166"/>
        <v>3.9949015769358082E-2</v>
      </c>
      <c r="AE216" s="180">
        <f t="shared" si="166"/>
        <v>0.12351466893088475</v>
      </c>
      <c r="AF216" s="181">
        <f t="shared" si="166"/>
        <v>4.1679951110871409E-2</v>
      </c>
      <c r="AG216" s="179">
        <f t="shared" si="166"/>
        <v>4.7770700636942673E-3</v>
      </c>
      <c r="AH216" s="180">
        <f t="shared" si="166"/>
        <v>9.2067087180014977E-3</v>
      </c>
      <c r="AI216" s="180">
        <f t="shared" si="166"/>
        <v>1.6910631921378452E-2</v>
      </c>
      <c r="AJ216" s="181">
        <f t="shared" si="166"/>
        <v>1.5067673546204134E-2</v>
      </c>
      <c r="AK216" s="179">
        <f t="shared" si="166"/>
        <v>1.8751171948246765E-4</v>
      </c>
      <c r="AL216" s="180">
        <f t="shared" si="166"/>
        <v>1.7092995001643272E-2</v>
      </c>
      <c r="AM216" s="180">
        <f t="shared" si="166"/>
        <v>1.0630841285132983E-2</v>
      </c>
      <c r="AN216" s="181">
        <f t="shared" si="166"/>
        <v>1.0177553982720546E-2</v>
      </c>
      <c r="AO216" s="179">
        <f t="shared" si="166"/>
        <v>9.901970492127933E-4</v>
      </c>
      <c r="AP216" s="180">
        <f t="shared" si="166"/>
        <v>3.2430134480498744E-2</v>
      </c>
      <c r="AQ216" s="180">
        <f t="shared" si="166"/>
        <v>5.0999901851158595E-2</v>
      </c>
      <c r="AR216" s="181">
        <f t="shared" si="166"/>
        <v>2.7172071944451339E-2</v>
      </c>
    </row>
    <row r="218" spans="2:44" x14ac:dyDescent="0.3">
      <c r="B218" s="141" t="s">
        <v>395</v>
      </c>
      <c r="C218" s="141"/>
      <c r="D218" s="141"/>
      <c r="E218" s="29"/>
      <c r="F218" s="29"/>
      <c r="G218" s="158"/>
      <c r="H218" s="29"/>
      <c r="I218" s="29"/>
      <c r="J218" s="29"/>
      <c r="K218" s="158"/>
      <c r="L218" s="29"/>
      <c r="M218" s="29"/>
      <c r="N218" s="29"/>
      <c r="O218" s="158"/>
      <c r="P218" s="29"/>
      <c r="Q218" s="29"/>
      <c r="R218" s="29"/>
      <c r="S218" s="158"/>
      <c r="T218" s="29"/>
      <c r="U218" s="29"/>
      <c r="V218" s="29"/>
      <c r="X218" s="141" t="s">
        <v>395</v>
      </c>
      <c r="Y218" s="141"/>
      <c r="Z218" s="141"/>
      <c r="AA218" s="29"/>
      <c r="AB218" s="29"/>
      <c r="AC218" s="158"/>
      <c r="AD218" s="29"/>
      <c r="AE218" s="29"/>
      <c r="AF218" s="29"/>
      <c r="AG218" s="158"/>
      <c r="AH218" s="29"/>
      <c r="AI218" s="29"/>
      <c r="AJ218" s="29"/>
      <c r="AK218" s="158"/>
      <c r="AL218" s="29"/>
      <c r="AM218" s="29"/>
      <c r="AN218" s="29"/>
      <c r="AO218" s="158"/>
      <c r="AP218" s="29"/>
      <c r="AQ218" s="29"/>
      <c r="AR218" s="29"/>
    </row>
    <row r="219" spans="2:44" ht="15" thickBot="1" x14ac:dyDescent="0.35">
      <c r="B219" s="29"/>
      <c r="C219" s="159" t="s">
        <v>322</v>
      </c>
      <c r="D219" s="159"/>
      <c r="E219" s="159"/>
      <c r="F219" s="159"/>
      <c r="G219" s="159" t="s">
        <v>2</v>
      </c>
      <c r="H219" s="159"/>
      <c r="I219" s="159"/>
      <c r="J219" s="159"/>
      <c r="K219" s="159" t="s">
        <v>3</v>
      </c>
      <c r="L219" s="159"/>
      <c r="M219" s="159"/>
      <c r="N219" s="159"/>
      <c r="O219" s="159" t="s">
        <v>4</v>
      </c>
      <c r="P219" s="159"/>
      <c r="Q219" s="159"/>
      <c r="R219" s="159"/>
      <c r="S219" s="159" t="s">
        <v>13</v>
      </c>
      <c r="T219" s="159"/>
      <c r="U219" s="159"/>
      <c r="V219" s="159"/>
      <c r="X219" s="29"/>
      <c r="Y219" s="159" t="s">
        <v>322</v>
      </c>
      <c r="Z219" s="159"/>
      <c r="AA219" s="159"/>
      <c r="AB219" s="159"/>
      <c r="AC219" s="159" t="s">
        <v>2</v>
      </c>
      <c r="AD219" s="159"/>
      <c r="AE219" s="159"/>
      <c r="AF219" s="159"/>
      <c r="AG219" s="159" t="s">
        <v>3</v>
      </c>
      <c r="AH219" s="159"/>
      <c r="AI219" s="159"/>
      <c r="AJ219" s="159"/>
      <c r="AK219" s="159" t="s">
        <v>4</v>
      </c>
      <c r="AL219" s="159"/>
      <c r="AM219" s="159"/>
      <c r="AN219" s="159"/>
      <c r="AO219" s="159" t="s">
        <v>13</v>
      </c>
      <c r="AP219" s="159"/>
      <c r="AQ219" s="159"/>
      <c r="AR219" s="159"/>
    </row>
    <row r="220" spans="2:44" s="163" customFormat="1" ht="28.8" customHeight="1" x14ac:dyDescent="0.3">
      <c r="B220" s="34" t="s">
        <v>125</v>
      </c>
      <c r="C220" s="160" t="s">
        <v>358</v>
      </c>
      <c r="D220" s="161" t="s">
        <v>359</v>
      </c>
      <c r="E220" s="161" t="s">
        <v>360</v>
      </c>
      <c r="F220" s="162" t="s">
        <v>361</v>
      </c>
      <c r="G220" s="160" t="s">
        <v>358</v>
      </c>
      <c r="H220" s="161" t="s">
        <v>359</v>
      </c>
      <c r="I220" s="161" t="s">
        <v>360</v>
      </c>
      <c r="J220" s="162" t="s">
        <v>361</v>
      </c>
      <c r="K220" s="160" t="s">
        <v>358</v>
      </c>
      <c r="L220" s="161" t="s">
        <v>359</v>
      </c>
      <c r="M220" s="161" t="s">
        <v>360</v>
      </c>
      <c r="N220" s="162" t="s">
        <v>361</v>
      </c>
      <c r="O220" s="160" t="s">
        <v>358</v>
      </c>
      <c r="P220" s="161" t="s">
        <v>359</v>
      </c>
      <c r="Q220" s="161" t="s">
        <v>360</v>
      </c>
      <c r="R220" s="162" t="s">
        <v>361</v>
      </c>
      <c r="S220" s="160" t="s">
        <v>358</v>
      </c>
      <c r="T220" s="161" t="s">
        <v>359</v>
      </c>
      <c r="U220" s="161" t="s">
        <v>360</v>
      </c>
      <c r="V220" s="162" t="s">
        <v>361</v>
      </c>
      <c r="X220" s="34" t="s">
        <v>125</v>
      </c>
      <c r="Y220" s="160" t="s">
        <v>363</v>
      </c>
      <c r="Z220" s="161" t="s">
        <v>364</v>
      </c>
      <c r="AA220" s="161" t="s">
        <v>365</v>
      </c>
      <c r="AB220" s="162" t="s">
        <v>366</v>
      </c>
      <c r="AC220" s="160" t="s">
        <v>363</v>
      </c>
      <c r="AD220" s="161" t="s">
        <v>364</v>
      </c>
      <c r="AE220" s="161" t="s">
        <v>365</v>
      </c>
      <c r="AF220" s="162" t="s">
        <v>366</v>
      </c>
      <c r="AG220" s="160" t="s">
        <v>363</v>
      </c>
      <c r="AH220" s="161" t="s">
        <v>364</v>
      </c>
      <c r="AI220" s="161" t="s">
        <v>365</v>
      </c>
      <c r="AJ220" s="162" t="s">
        <v>366</v>
      </c>
      <c r="AK220" s="160" t="s">
        <v>363</v>
      </c>
      <c r="AL220" s="161" t="s">
        <v>364</v>
      </c>
      <c r="AM220" s="161" t="s">
        <v>365</v>
      </c>
      <c r="AN220" s="162" t="s">
        <v>366</v>
      </c>
      <c r="AO220" s="160" t="s">
        <v>363</v>
      </c>
      <c r="AP220" s="161" t="s">
        <v>364</v>
      </c>
      <c r="AQ220" s="161" t="s">
        <v>365</v>
      </c>
      <c r="AR220" s="162" t="s">
        <v>366</v>
      </c>
    </row>
    <row r="221" spans="2:44" x14ac:dyDescent="0.3">
      <c r="B221" s="27" t="s">
        <v>126</v>
      </c>
      <c r="C221" s="164"/>
      <c r="D221" s="165"/>
      <c r="E221" s="165"/>
      <c r="F221" s="166"/>
      <c r="G221" s="164">
        <v>4</v>
      </c>
      <c r="H221" s="165">
        <v>2034806.4000000001</v>
      </c>
      <c r="I221" s="165">
        <v>36210.6</v>
      </c>
      <c r="J221" s="166">
        <v>382250.07810653996</v>
      </c>
      <c r="K221" s="164"/>
      <c r="L221" s="165"/>
      <c r="M221" s="165"/>
      <c r="N221" s="166"/>
      <c r="O221" s="164">
        <v>1</v>
      </c>
      <c r="P221" s="165">
        <v>56484.9</v>
      </c>
      <c r="Q221" s="165">
        <v>5308.2</v>
      </c>
      <c r="R221" s="166">
        <v>93799.999825919993</v>
      </c>
      <c r="S221" s="164">
        <v>5</v>
      </c>
      <c r="T221" s="165">
        <v>2091291.3</v>
      </c>
      <c r="U221" s="165">
        <v>41518.800000000003</v>
      </c>
      <c r="V221" s="166">
        <v>476050.07793245994</v>
      </c>
      <c r="X221" s="27" t="s">
        <v>126</v>
      </c>
      <c r="Y221" s="173">
        <f>IF(C$5="","",IF(C$5&lt;&gt;0,C221/C$5,""))</f>
        <v>0</v>
      </c>
      <c r="Z221" s="174">
        <f t="shared" ref="Z221:AR221" si="167">IF(D$5="","",IF(D$5&lt;&gt;0,D221/D$5,""))</f>
        <v>0</v>
      </c>
      <c r="AA221" s="174">
        <f t="shared" si="167"/>
        <v>0</v>
      </c>
      <c r="AB221" s="175">
        <f t="shared" si="167"/>
        <v>0</v>
      </c>
      <c r="AC221" s="173">
        <f t="shared" si="167"/>
        <v>7.7624684649718612E-4</v>
      </c>
      <c r="AD221" s="174">
        <f t="shared" si="167"/>
        <v>1.7890141208681161E-2</v>
      </c>
      <c r="AE221" s="174">
        <f t="shared" si="167"/>
        <v>2.1844401549437523E-2</v>
      </c>
      <c r="AF221" s="175">
        <f t="shared" si="167"/>
        <v>2.2707622923205904E-2</v>
      </c>
      <c r="AG221" s="173">
        <f t="shared" si="167"/>
        <v>0</v>
      </c>
      <c r="AH221" s="174">
        <f t="shared" si="167"/>
        <v>0</v>
      </c>
      <c r="AI221" s="174">
        <f t="shared" si="167"/>
        <v>0</v>
      </c>
      <c r="AJ221" s="175">
        <f t="shared" si="167"/>
        <v>0</v>
      </c>
      <c r="AK221" s="173">
        <f t="shared" si="167"/>
        <v>1.1234692731153803E-4</v>
      </c>
      <c r="AL221" s="174">
        <f t="shared" si="167"/>
        <v>7.2700641720208183E-3</v>
      </c>
      <c r="AM221" s="174">
        <f t="shared" si="167"/>
        <v>4.926088328349564E-3</v>
      </c>
      <c r="AN221" s="175">
        <f t="shared" si="167"/>
        <v>8.3609029865544613E-3</v>
      </c>
      <c r="AO221" s="173">
        <f t="shared" si="167"/>
        <v>3.4295905068934768E-4</v>
      </c>
      <c r="AP221" s="174">
        <f t="shared" si="167"/>
        <v>1.1994908355204007E-2</v>
      </c>
      <c r="AQ221" s="174">
        <f t="shared" si="167"/>
        <v>6.6196218060835896E-3</v>
      </c>
      <c r="AR221" s="175">
        <f t="shared" si="167"/>
        <v>1.3141074969241395E-2</v>
      </c>
    </row>
    <row r="222" spans="2:44" x14ac:dyDescent="0.3">
      <c r="B222" s="27" t="s">
        <v>127</v>
      </c>
      <c r="C222" s="167"/>
      <c r="D222" s="168"/>
      <c r="E222" s="168"/>
      <c r="F222" s="169"/>
      <c r="G222" s="167">
        <v>2</v>
      </c>
      <c r="H222" s="168">
        <v>615076.19999999995</v>
      </c>
      <c r="I222" s="168">
        <v>0</v>
      </c>
      <c r="J222" s="169">
        <v>189242.43951627999</v>
      </c>
      <c r="K222" s="167">
        <v>2</v>
      </c>
      <c r="L222" s="168">
        <v>1349702.9100000001</v>
      </c>
      <c r="M222" s="168">
        <v>0</v>
      </c>
      <c r="N222" s="169">
        <v>188829.321889232</v>
      </c>
      <c r="O222" s="167">
        <v>1</v>
      </c>
      <c r="P222" s="168">
        <v>78566.957999999999</v>
      </c>
      <c r="Q222" s="168">
        <v>1679.2739999999999</v>
      </c>
      <c r="R222" s="169">
        <v>93653.000297065795</v>
      </c>
      <c r="S222" s="167">
        <v>5</v>
      </c>
      <c r="T222" s="168">
        <v>2043346.068</v>
      </c>
      <c r="U222" s="168">
        <v>1679.2739999999999</v>
      </c>
      <c r="V222" s="169">
        <v>471724.76170257782</v>
      </c>
      <c r="X222" s="27" t="s">
        <v>127</v>
      </c>
      <c r="Y222" s="176">
        <f>IF(C$6="","",IF(C$6&lt;&gt;0,C222/C$6,""))</f>
        <v>0</v>
      </c>
      <c r="Z222" s="177">
        <f t="shared" ref="Z222:AC222" si="168">IF(D$6="","",IF(D$6&lt;&gt;0,D222/D$6,""))</f>
        <v>0</v>
      </c>
      <c r="AA222" s="177">
        <f t="shared" si="168"/>
        <v>0</v>
      </c>
      <c r="AB222" s="178">
        <f t="shared" si="168"/>
        <v>0</v>
      </c>
      <c r="AC222" s="176">
        <f t="shared" si="168"/>
        <v>7.8709169618260523E-4</v>
      </c>
      <c r="AD222" s="177">
        <f>IF(H$6="","",IF(H$6&lt;&gt;0,H222/H$6,""))</f>
        <v>4.7341794682624712E-3</v>
      </c>
      <c r="AE222" s="177">
        <f t="shared" ref="AE222:AR222" si="169">IF(I$6="","",IF(I$6&lt;&gt;0,I222/I$6,""))</f>
        <v>0</v>
      </c>
      <c r="AF222" s="178">
        <f t="shared" si="169"/>
        <v>1.1228996232692065E-2</v>
      </c>
      <c r="AG222" s="176">
        <f t="shared" si="169"/>
        <v>8.5836909871244635E-3</v>
      </c>
      <c r="AH222" s="177">
        <f t="shared" si="169"/>
        <v>1.4269901555208873E-2</v>
      </c>
      <c r="AI222" s="177">
        <f t="shared" si="169"/>
        <v>0</v>
      </c>
      <c r="AJ222" s="178">
        <f t="shared" si="169"/>
        <v>2.1133942280891778E-2</v>
      </c>
      <c r="AK222" s="176">
        <f t="shared" si="169"/>
        <v>2.6343519494204424E-4</v>
      </c>
      <c r="AL222" s="177">
        <f t="shared" si="169"/>
        <v>1.5295794366438216E-2</v>
      </c>
      <c r="AM222" s="177">
        <f t="shared" si="169"/>
        <v>4.5504513566227821E-3</v>
      </c>
      <c r="AN222" s="178">
        <f t="shared" si="169"/>
        <v>1.1046767561644511E-2</v>
      </c>
      <c r="AO222" s="176">
        <f t="shared" si="169"/>
        <v>7.4460163812360388E-4</v>
      </c>
      <c r="AP222" s="177">
        <f t="shared" si="169"/>
        <v>8.4284104572904649E-3</v>
      </c>
      <c r="AQ222" s="177">
        <f t="shared" si="169"/>
        <v>2.1405298718764664E-3</v>
      </c>
      <c r="AR222" s="178">
        <f t="shared" si="169"/>
        <v>1.3265185338112094E-2</v>
      </c>
    </row>
    <row r="223" spans="2:44" x14ac:dyDescent="0.3">
      <c r="B223" s="27" t="s">
        <v>128</v>
      </c>
      <c r="C223" s="167"/>
      <c r="D223" s="168"/>
      <c r="E223" s="168"/>
      <c r="F223" s="169"/>
      <c r="G223" s="167"/>
      <c r="H223" s="168"/>
      <c r="I223" s="168"/>
      <c r="J223" s="169"/>
      <c r="K223" s="167">
        <v>1</v>
      </c>
      <c r="L223" s="168">
        <v>0</v>
      </c>
      <c r="M223" s="168">
        <v>84806.997753400006</v>
      </c>
      <c r="N223" s="169">
        <v>94230</v>
      </c>
      <c r="O223" s="167">
        <v>2</v>
      </c>
      <c r="P223" s="168">
        <v>279098.83791900001</v>
      </c>
      <c r="Q223" s="168">
        <v>0</v>
      </c>
      <c r="R223" s="169">
        <v>191455</v>
      </c>
      <c r="S223" s="167">
        <v>3</v>
      </c>
      <c r="T223" s="168">
        <v>279098.83791900001</v>
      </c>
      <c r="U223" s="168">
        <v>84806.997753400006</v>
      </c>
      <c r="V223" s="169">
        <v>285685</v>
      </c>
      <c r="X223" s="27" t="s">
        <v>128</v>
      </c>
      <c r="Y223" s="176">
        <f>IF(C$7="","",IF(C$7&lt;&gt;0,C223/C$7,""))</f>
        <v>0</v>
      </c>
      <c r="Z223" s="177" t="str">
        <f t="shared" ref="Z223:AR223" si="170">IF(D$7="","",IF(D$7&lt;&gt;0,D223/D$7,""))</f>
        <v/>
      </c>
      <c r="AA223" s="177">
        <f t="shared" si="170"/>
        <v>0</v>
      </c>
      <c r="AB223" s="178">
        <f t="shared" si="170"/>
        <v>0</v>
      </c>
      <c r="AC223" s="176">
        <f t="shared" si="170"/>
        <v>0</v>
      </c>
      <c r="AD223" s="177" t="str">
        <f t="shared" si="170"/>
        <v/>
      </c>
      <c r="AE223" s="177">
        <f t="shared" si="170"/>
        <v>0</v>
      </c>
      <c r="AF223" s="178">
        <f t="shared" si="170"/>
        <v>0</v>
      </c>
      <c r="AG223" s="176">
        <f t="shared" si="170"/>
        <v>2.3255813953488372E-2</v>
      </c>
      <c r="AH223" s="177" t="str">
        <f t="shared" si="170"/>
        <v/>
      </c>
      <c r="AI223" s="177">
        <f t="shared" si="170"/>
        <v>3.41991082754124E-2</v>
      </c>
      <c r="AJ223" s="178">
        <f t="shared" si="170"/>
        <v>3.8599615312456995E-2</v>
      </c>
      <c r="AK223" s="176">
        <f t="shared" si="170"/>
        <v>2.7240533914464724E-4</v>
      </c>
      <c r="AL223" s="177">
        <f t="shared" si="170"/>
        <v>4.8915314703483398E-2</v>
      </c>
      <c r="AM223" s="177">
        <f t="shared" si="170"/>
        <v>0</v>
      </c>
      <c r="AN223" s="178">
        <f t="shared" si="170"/>
        <v>1.9288726862146763E-2</v>
      </c>
      <c r="AO223" s="176">
        <f t="shared" si="170"/>
        <v>3.9609189331925006E-4</v>
      </c>
      <c r="AP223" s="177">
        <f t="shared" si="170"/>
        <v>4.8915314703483398E-2</v>
      </c>
      <c r="AQ223" s="177">
        <f t="shared" si="170"/>
        <v>1.3873721229438104E-2</v>
      </c>
      <c r="AR223" s="178">
        <f t="shared" si="170"/>
        <v>1.965523502327985E-2</v>
      </c>
    </row>
    <row r="224" spans="2:44" x14ac:dyDescent="0.3">
      <c r="B224" s="27" t="s">
        <v>129</v>
      </c>
      <c r="C224" s="167"/>
      <c r="D224" s="168"/>
      <c r="E224" s="168"/>
      <c r="F224" s="169"/>
      <c r="G224" s="167">
        <v>2</v>
      </c>
      <c r="H224" s="168">
        <v>756162.87996799999</v>
      </c>
      <c r="I224" s="168">
        <v>697.49998152000001</v>
      </c>
      <c r="J224" s="169">
        <v>185521</v>
      </c>
      <c r="K224" s="167"/>
      <c r="L224" s="168"/>
      <c r="M224" s="168"/>
      <c r="N224" s="169"/>
      <c r="O224" s="167"/>
      <c r="P224" s="168"/>
      <c r="Q224" s="168"/>
      <c r="R224" s="169"/>
      <c r="S224" s="167">
        <v>2</v>
      </c>
      <c r="T224" s="168">
        <v>756162.87996799999</v>
      </c>
      <c r="U224" s="168">
        <v>697.49998152000001</v>
      </c>
      <c r="V224" s="169">
        <v>185521</v>
      </c>
      <c r="X224" s="27" t="s">
        <v>129</v>
      </c>
      <c r="Y224" s="176" t="str">
        <f>IF(C$8="","",IF(C$8&lt;&gt;0,C224/C$8,""))</f>
        <v/>
      </c>
      <c r="Z224" s="177" t="str">
        <f t="shared" ref="Z224:AR224" si="171">IF(D$8="","",IF(D$8&lt;&gt;0,D224/D$8,""))</f>
        <v/>
      </c>
      <c r="AA224" s="177" t="str">
        <f t="shared" si="171"/>
        <v/>
      </c>
      <c r="AB224" s="178" t="str">
        <f t="shared" si="171"/>
        <v/>
      </c>
      <c r="AC224" s="176">
        <f t="shared" si="171"/>
        <v>1.4814814814814815E-2</v>
      </c>
      <c r="AD224" s="177">
        <f t="shared" si="171"/>
        <v>3.3442032737100662E-2</v>
      </c>
      <c r="AE224" s="177">
        <f t="shared" si="171"/>
        <v>8.2902039509944814E-4</v>
      </c>
      <c r="AF224" s="178">
        <f t="shared" si="171"/>
        <v>4.7720932065805986E-2</v>
      </c>
      <c r="AG224" s="176">
        <f t="shared" si="171"/>
        <v>0</v>
      </c>
      <c r="AH224" s="177">
        <f t="shared" si="171"/>
        <v>0</v>
      </c>
      <c r="AI224" s="177" t="str">
        <f t="shared" si="171"/>
        <v/>
      </c>
      <c r="AJ224" s="178">
        <f t="shared" si="171"/>
        <v>0</v>
      </c>
      <c r="AK224" s="176">
        <f t="shared" si="171"/>
        <v>0</v>
      </c>
      <c r="AL224" s="177">
        <f t="shared" si="171"/>
        <v>0</v>
      </c>
      <c r="AM224" s="177">
        <f t="shared" si="171"/>
        <v>0</v>
      </c>
      <c r="AN224" s="178">
        <f t="shared" si="171"/>
        <v>0</v>
      </c>
      <c r="AO224" s="176">
        <f t="shared" si="171"/>
        <v>1.3995801259622112E-3</v>
      </c>
      <c r="AP224" s="177">
        <f t="shared" si="171"/>
        <v>2.9866874384848124E-2</v>
      </c>
      <c r="AQ224" s="177">
        <f t="shared" si="171"/>
        <v>7.4078915173959869E-4</v>
      </c>
      <c r="AR224" s="178">
        <f t="shared" si="171"/>
        <v>2.6070546083211788E-2</v>
      </c>
    </row>
    <row r="225" spans="2:44" x14ac:dyDescent="0.3">
      <c r="B225" s="26" t="s">
        <v>5</v>
      </c>
      <c r="C225" s="170"/>
      <c r="D225" s="171"/>
      <c r="E225" s="171"/>
      <c r="F225" s="172"/>
      <c r="G225" s="170">
        <v>8</v>
      </c>
      <c r="H225" s="171">
        <v>3406045.4799680002</v>
      </c>
      <c r="I225" s="171">
        <v>36908.099981519998</v>
      </c>
      <c r="J225" s="172">
        <v>757013.51762281999</v>
      </c>
      <c r="K225" s="170">
        <v>3</v>
      </c>
      <c r="L225" s="171">
        <v>1349702.9100000001</v>
      </c>
      <c r="M225" s="171">
        <v>84806.997753400006</v>
      </c>
      <c r="N225" s="172">
        <v>283059.32188923203</v>
      </c>
      <c r="O225" s="170">
        <v>4</v>
      </c>
      <c r="P225" s="171">
        <v>414150.69591900002</v>
      </c>
      <c r="Q225" s="171">
        <v>6987.4740000000002</v>
      </c>
      <c r="R225" s="172">
        <v>378908.0001229858</v>
      </c>
      <c r="S225" s="170">
        <v>15</v>
      </c>
      <c r="T225" s="171">
        <v>5169899.085887</v>
      </c>
      <c r="U225" s="171">
        <v>128702.57173492</v>
      </c>
      <c r="V225" s="172">
        <v>1418980.8396350378</v>
      </c>
      <c r="X225" s="26" t="s">
        <v>5</v>
      </c>
      <c r="Y225" s="179">
        <f>IF(C$9="","",IF(C$9&lt;&gt;0,C225/C$9,""))</f>
        <v>0</v>
      </c>
      <c r="Z225" s="180">
        <f t="shared" ref="Z225:AR225" si="172">IF(D$9="","",IF(D$9&lt;&gt;0,D225/D$9,""))</f>
        <v>0</v>
      </c>
      <c r="AA225" s="180">
        <f t="shared" si="172"/>
        <v>0</v>
      </c>
      <c r="AB225" s="181">
        <f t="shared" si="172"/>
        <v>0</v>
      </c>
      <c r="AC225" s="179">
        <f t="shared" si="172"/>
        <v>9.9887626420277196E-4</v>
      </c>
      <c r="AD225" s="180">
        <f t="shared" si="172"/>
        <v>1.2791574156968634E-2</v>
      </c>
      <c r="AE225" s="180">
        <f t="shared" si="172"/>
        <v>9.1749970147466664E-3</v>
      </c>
      <c r="AF225" s="181">
        <f t="shared" si="172"/>
        <v>1.9551006698386237E-2</v>
      </c>
      <c r="AG225" s="179">
        <f t="shared" si="172"/>
        <v>4.7770700636942673E-3</v>
      </c>
      <c r="AH225" s="180">
        <f t="shared" si="172"/>
        <v>1.0507954045802206E-2</v>
      </c>
      <c r="AI225" s="180">
        <f t="shared" si="172"/>
        <v>1.594206238759048E-2</v>
      </c>
      <c r="AJ225" s="181">
        <f t="shared" si="172"/>
        <v>1.6974472075429924E-2</v>
      </c>
      <c r="AK225" s="179">
        <f t="shared" si="172"/>
        <v>1.8751171948246765E-4</v>
      </c>
      <c r="AL225" s="180">
        <f t="shared" si="172"/>
        <v>1.9930641209258977E-2</v>
      </c>
      <c r="AM225" s="180">
        <f t="shared" si="172"/>
        <v>2.6962975735027308E-3</v>
      </c>
      <c r="AN225" s="181">
        <f t="shared" si="172"/>
        <v>1.1569378083283566E-2</v>
      </c>
      <c r="AO225" s="179">
        <f t="shared" si="172"/>
        <v>4.9509852460639665E-4</v>
      </c>
      <c r="AP225" s="180">
        <f t="shared" si="172"/>
        <v>1.1544919065344491E-2</v>
      </c>
      <c r="AQ225" s="180">
        <f t="shared" si="172"/>
        <v>9.1207675698427946E-3</v>
      </c>
      <c r="AR225" s="181">
        <f t="shared" si="172"/>
        <v>1.5186311889934349E-2</v>
      </c>
    </row>
  </sheetData>
  <mergeCells count="366">
    <mergeCell ref="AC219:AF219"/>
    <mergeCell ref="AG219:AJ219"/>
    <mergeCell ref="AK219:AN219"/>
    <mergeCell ref="AO219:AR219"/>
    <mergeCell ref="C219:F219"/>
    <mergeCell ref="G219:J219"/>
    <mergeCell ref="K219:N219"/>
    <mergeCell ref="O219:R219"/>
    <mergeCell ref="S219:V219"/>
    <mergeCell ref="Y219:AB219"/>
    <mergeCell ref="AC210:AF210"/>
    <mergeCell ref="AG210:AJ210"/>
    <mergeCell ref="AK210:AN210"/>
    <mergeCell ref="AO210:AR210"/>
    <mergeCell ref="B218:D218"/>
    <mergeCell ref="X218:Z218"/>
    <mergeCell ref="C210:F210"/>
    <mergeCell ref="G210:J210"/>
    <mergeCell ref="K210:N210"/>
    <mergeCell ref="O210:R210"/>
    <mergeCell ref="S210:V210"/>
    <mergeCell ref="Y210:AB210"/>
    <mergeCell ref="AC201:AF201"/>
    <mergeCell ref="AG201:AJ201"/>
    <mergeCell ref="AK201:AN201"/>
    <mergeCell ref="AO201:AR201"/>
    <mergeCell ref="B209:D209"/>
    <mergeCell ref="X209:Z209"/>
    <mergeCell ref="C201:F201"/>
    <mergeCell ref="G201:J201"/>
    <mergeCell ref="K201:N201"/>
    <mergeCell ref="O201:R201"/>
    <mergeCell ref="S201:V201"/>
    <mergeCell ref="Y201:AB201"/>
    <mergeCell ref="AC192:AF192"/>
    <mergeCell ref="AG192:AJ192"/>
    <mergeCell ref="AK192:AN192"/>
    <mergeCell ref="AO192:AR192"/>
    <mergeCell ref="B200:D200"/>
    <mergeCell ref="X200:Z200"/>
    <mergeCell ref="C192:F192"/>
    <mergeCell ref="G192:J192"/>
    <mergeCell ref="K192:N192"/>
    <mergeCell ref="O192:R192"/>
    <mergeCell ref="S192:V192"/>
    <mergeCell ref="Y192:AB192"/>
    <mergeCell ref="AC183:AF183"/>
    <mergeCell ref="AG183:AJ183"/>
    <mergeCell ref="AK183:AN183"/>
    <mergeCell ref="AO183:AR183"/>
    <mergeCell ref="B191:D191"/>
    <mergeCell ref="X191:Z191"/>
    <mergeCell ref="C183:F183"/>
    <mergeCell ref="G183:J183"/>
    <mergeCell ref="K183:N183"/>
    <mergeCell ref="O183:R183"/>
    <mergeCell ref="S183:V183"/>
    <mergeCell ref="Y183:AB183"/>
    <mergeCell ref="AC174:AF174"/>
    <mergeCell ref="AG174:AJ174"/>
    <mergeCell ref="AK174:AN174"/>
    <mergeCell ref="AO174:AR174"/>
    <mergeCell ref="B182:D182"/>
    <mergeCell ref="X182:Z182"/>
    <mergeCell ref="C174:F174"/>
    <mergeCell ref="G174:J174"/>
    <mergeCell ref="K174:N174"/>
    <mergeCell ref="O174:R174"/>
    <mergeCell ref="S174:V174"/>
    <mergeCell ref="Y174:AB174"/>
    <mergeCell ref="AC165:AF165"/>
    <mergeCell ref="AG165:AJ165"/>
    <mergeCell ref="AK165:AN165"/>
    <mergeCell ref="AO165:AR165"/>
    <mergeCell ref="B173:D173"/>
    <mergeCell ref="X173:Z173"/>
    <mergeCell ref="C165:F165"/>
    <mergeCell ref="G165:J165"/>
    <mergeCell ref="K165:N165"/>
    <mergeCell ref="O165:R165"/>
    <mergeCell ref="S165:V165"/>
    <mergeCell ref="Y165:AB165"/>
    <mergeCell ref="AC156:AF156"/>
    <mergeCell ref="AG156:AJ156"/>
    <mergeCell ref="AK156:AN156"/>
    <mergeCell ref="AO156:AR156"/>
    <mergeCell ref="B164:D164"/>
    <mergeCell ref="X164:Z164"/>
    <mergeCell ref="C156:F156"/>
    <mergeCell ref="G156:J156"/>
    <mergeCell ref="K156:N156"/>
    <mergeCell ref="O156:R156"/>
    <mergeCell ref="S156:V156"/>
    <mergeCell ref="Y156:AB156"/>
    <mergeCell ref="AC147:AF147"/>
    <mergeCell ref="AG147:AJ147"/>
    <mergeCell ref="AK147:AN147"/>
    <mergeCell ref="AO147:AR147"/>
    <mergeCell ref="B155:D155"/>
    <mergeCell ref="X155:Z155"/>
    <mergeCell ref="C147:F147"/>
    <mergeCell ref="G147:J147"/>
    <mergeCell ref="K147:N147"/>
    <mergeCell ref="O147:R147"/>
    <mergeCell ref="S147:V147"/>
    <mergeCell ref="Y147:AB147"/>
    <mergeCell ref="AC138:AF138"/>
    <mergeCell ref="AG138:AJ138"/>
    <mergeCell ref="AK138:AN138"/>
    <mergeCell ref="AO138:AR138"/>
    <mergeCell ref="B146:D146"/>
    <mergeCell ref="X146:Z146"/>
    <mergeCell ref="C138:F138"/>
    <mergeCell ref="G138:J138"/>
    <mergeCell ref="K138:N138"/>
    <mergeCell ref="O138:R138"/>
    <mergeCell ref="S138:V138"/>
    <mergeCell ref="Y138:AB138"/>
    <mergeCell ref="AC129:AF129"/>
    <mergeCell ref="AG129:AJ129"/>
    <mergeCell ref="AK129:AN129"/>
    <mergeCell ref="AO129:AR129"/>
    <mergeCell ref="B137:D137"/>
    <mergeCell ref="X137:Z137"/>
    <mergeCell ref="CC120:CF120"/>
    <mergeCell ref="CG120:CJ120"/>
    <mergeCell ref="B128:D128"/>
    <mergeCell ref="X128:Z128"/>
    <mergeCell ref="C129:F129"/>
    <mergeCell ref="G129:J129"/>
    <mergeCell ref="K129:N129"/>
    <mergeCell ref="O129:R129"/>
    <mergeCell ref="S129:V129"/>
    <mergeCell ref="Y129:AB129"/>
    <mergeCell ref="BC120:BF120"/>
    <mergeCell ref="BG120:BJ120"/>
    <mergeCell ref="BK120:BN120"/>
    <mergeCell ref="BQ120:BT120"/>
    <mergeCell ref="BU120:BX120"/>
    <mergeCell ref="BY120:CB120"/>
    <mergeCell ref="AC120:AF120"/>
    <mergeCell ref="AG120:AJ120"/>
    <mergeCell ref="AK120:AN120"/>
    <mergeCell ref="AO120:AR120"/>
    <mergeCell ref="AU120:AX120"/>
    <mergeCell ref="AY120:BB120"/>
    <mergeCell ref="C120:F120"/>
    <mergeCell ref="G120:J120"/>
    <mergeCell ref="K120:N120"/>
    <mergeCell ref="O120:R120"/>
    <mergeCell ref="S120:V120"/>
    <mergeCell ref="Y120:AB120"/>
    <mergeCell ref="CC111:CF111"/>
    <mergeCell ref="CG111:CJ111"/>
    <mergeCell ref="B119:D119"/>
    <mergeCell ref="X119:Z119"/>
    <mergeCell ref="AT119:AV119"/>
    <mergeCell ref="BP119:BR119"/>
    <mergeCell ref="BC111:BF111"/>
    <mergeCell ref="BG111:BJ111"/>
    <mergeCell ref="BK111:BN111"/>
    <mergeCell ref="BQ111:BT111"/>
    <mergeCell ref="BU111:BX111"/>
    <mergeCell ref="BY111:CB111"/>
    <mergeCell ref="AC111:AF111"/>
    <mergeCell ref="AG111:AJ111"/>
    <mergeCell ref="AK111:AN111"/>
    <mergeCell ref="AO111:AR111"/>
    <mergeCell ref="AU111:AX111"/>
    <mergeCell ref="AY111:BB111"/>
    <mergeCell ref="B110:D110"/>
    <mergeCell ref="X110:Z110"/>
    <mergeCell ref="AT110:AV110"/>
    <mergeCell ref="BP110:BR110"/>
    <mergeCell ref="C111:F111"/>
    <mergeCell ref="G111:J111"/>
    <mergeCell ref="K111:N111"/>
    <mergeCell ref="O111:R111"/>
    <mergeCell ref="S111:V111"/>
    <mergeCell ref="Y111:AB111"/>
    <mergeCell ref="BK102:BN102"/>
    <mergeCell ref="BQ102:BT102"/>
    <mergeCell ref="BU102:BX102"/>
    <mergeCell ref="BY102:CB102"/>
    <mergeCell ref="CC102:CF102"/>
    <mergeCell ref="CG102:CJ102"/>
    <mergeCell ref="AK102:AN102"/>
    <mergeCell ref="AO102:AR102"/>
    <mergeCell ref="AU102:AX102"/>
    <mergeCell ref="AY102:BB102"/>
    <mergeCell ref="BC102:BF102"/>
    <mergeCell ref="BG102:BJ102"/>
    <mergeCell ref="AT101:AV101"/>
    <mergeCell ref="BP101:BR101"/>
    <mergeCell ref="C102:F102"/>
    <mergeCell ref="G102:J102"/>
    <mergeCell ref="K102:N102"/>
    <mergeCell ref="O102:R102"/>
    <mergeCell ref="S102:V102"/>
    <mergeCell ref="Y102:AB102"/>
    <mergeCell ref="AC102:AF102"/>
    <mergeCell ref="AG102:AJ102"/>
    <mergeCell ref="AC93:AF93"/>
    <mergeCell ref="AG93:AJ93"/>
    <mergeCell ref="AK93:AN93"/>
    <mergeCell ref="AO93:AR93"/>
    <mergeCell ref="B101:D101"/>
    <mergeCell ref="X101:Z101"/>
    <mergeCell ref="C93:F93"/>
    <mergeCell ref="G93:J93"/>
    <mergeCell ref="K93:N93"/>
    <mergeCell ref="O93:R93"/>
    <mergeCell ref="S93:V93"/>
    <mergeCell ref="Y93:AB93"/>
    <mergeCell ref="AC84:AF84"/>
    <mergeCell ref="AG84:AJ84"/>
    <mergeCell ref="AK84:AN84"/>
    <mergeCell ref="AO84:AR84"/>
    <mergeCell ref="B92:D92"/>
    <mergeCell ref="X92:Z92"/>
    <mergeCell ref="C84:F84"/>
    <mergeCell ref="G84:J84"/>
    <mergeCell ref="K84:N84"/>
    <mergeCell ref="O84:R84"/>
    <mergeCell ref="S84:V84"/>
    <mergeCell ref="Y84:AB84"/>
    <mergeCell ref="AC75:AF75"/>
    <mergeCell ref="AG75:AJ75"/>
    <mergeCell ref="AK75:AN75"/>
    <mergeCell ref="AO75:AR75"/>
    <mergeCell ref="B83:D83"/>
    <mergeCell ref="X83:Z83"/>
    <mergeCell ref="C75:F75"/>
    <mergeCell ref="G75:J75"/>
    <mergeCell ref="K75:N75"/>
    <mergeCell ref="O75:R75"/>
    <mergeCell ref="S75:V75"/>
    <mergeCell ref="Y75:AB75"/>
    <mergeCell ref="AC66:AF66"/>
    <mergeCell ref="AG66:AJ66"/>
    <mergeCell ref="AK66:AN66"/>
    <mergeCell ref="AO66:AR66"/>
    <mergeCell ref="B74:D74"/>
    <mergeCell ref="X74:Z74"/>
    <mergeCell ref="CC57:CF57"/>
    <mergeCell ref="CG57:CJ57"/>
    <mergeCell ref="B65:D65"/>
    <mergeCell ref="X65:Z65"/>
    <mergeCell ref="C66:F66"/>
    <mergeCell ref="G66:J66"/>
    <mergeCell ref="K66:N66"/>
    <mergeCell ref="O66:R66"/>
    <mergeCell ref="S66:V66"/>
    <mergeCell ref="Y66:AB66"/>
    <mergeCell ref="BC57:BF57"/>
    <mergeCell ref="BG57:BJ57"/>
    <mergeCell ref="BK57:BN57"/>
    <mergeCell ref="BQ57:BT57"/>
    <mergeCell ref="BU57:BX57"/>
    <mergeCell ref="BY57:CB57"/>
    <mergeCell ref="AC57:AF57"/>
    <mergeCell ref="AG57:AJ57"/>
    <mergeCell ref="AK57:AN57"/>
    <mergeCell ref="AO57:AR57"/>
    <mergeCell ref="AU57:AX57"/>
    <mergeCell ref="AY57:BB57"/>
    <mergeCell ref="C57:F57"/>
    <mergeCell ref="G57:J57"/>
    <mergeCell ref="K57:N57"/>
    <mergeCell ref="O57:R57"/>
    <mergeCell ref="S57:V57"/>
    <mergeCell ref="Y57:AB57"/>
    <mergeCell ref="CC48:CF48"/>
    <mergeCell ref="CG48:CJ48"/>
    <mergeCell ref="B56:D56"/>
    <mergeCell ref="X56:Z56"/>
    <mergeCell ref="AT56:AV56"/>
    <mergeCell ref="BP56:BR56"/>
    <mergeCell ref="BC48:BF48"/>
    <mergeCell ref="BG48:BJ48"/>
    <mergeCell ref="BK48:BN48"/>
    <mergeCell ref="BQ48:BT48"/>
    <mergeCell ref="BU48:BX48"/>
    <mergeCell ref="BY48:CB48"/>
    <mergeCell ref="AC48:AF48"/>
    <mergeCell ref="AG48:AJ48"/>
    <mergeCell ref="AK48:AN48"/>
    <mergeCell ref="AO48:AR48"/>
    <mergeCell ref="AU48:AX48"/>
    <mergeCell ref="AY48:BB48"/>
    <mergeCell ref="B47:D47"/>
    <mergeCell ref="X47:Z47"/>
    <mergeCell ref="AT47:AV47"/>
    <mergeCell ref="BP47:BR47"/>
    <mergeCell ref="C48:F48"/>
    <mergeCell ref="G48:J48"/>
    <mergeCell ref="K48:N48"/>
    <mergeCell ref="O48:R48"/>
    <mergeCell ref="S48:V48"/>
    <mergeCell ref="Y48:AB48"/>
    <mergeCell ref="BK39:BN39"/>
    <mergeCell ref="BQ39:BT39"/>
    <mergeCell ref="BU39:BX39"/>
    <mergeCell ref="BY39:CB39"/>
    <mergeCell ref="CC39:CF39"/>
    <mergeCell ref="CG39:CJ39"/>
    <mergeCell ref="AK39:AN39"/>
    <mergeCell ref="AO39:AR39"/>
    <mergeCell ref="AU39:AX39"/>
    <mergeCell ref="AY39:BB39"/>
    <mergeCell ref="BC39:BF39"/>
    <mergeCell ref="BG39:BJ39"/>
    <mergeCell ref="AT38:AV38"/>
    <mergeCell ref="BP38:BR38"/>
    <mergeCell ref="C39:F39"/>
    <mergeCell ref="G39:J39"/>
    <mergeCell ref="K39:N39"/>
    <mergeCell ref="O39:R39"/>
    <mergeCell ref="S39:V39"/>
    <mergeCell ref="Y39:AB39"/>
    <mergeCell ref="AC39:AF39"/>
    <mergeCell ref="AG39:AJ39"/>
    <mergeCell ref="AC30:AF30"/>
    <mergeCell ref="AG30:AJ30"/>
    <mergeCell ref="AK30:AN30"/>
    <mergeCell ref="AO30:AR30"/>
    <mergeCell ref="B38:D38"/>
    <mergeCell ref="X38:Z38"/>
    <mergeCell ref="C30:F30"/>
    <mergeCell ref="G30:J30"/>
    <mergeCell ref="K30:N30"/>
    <mergeCell ref="O30:R30"/>
    <mergeCell ref="S30:V30"/>
    <mergeCell ref="Y30:AB30"/>
    <mergeCell ref="AC21:AF21"/>
    <mergeCell ref="AG21:AJ21"/>
    <mergeCell ref="AK21:AN21"/>
    <mergeCell ref="AO21:AR21"/>
    <mergeCell ref="B29:D29"/>
    <mergeCell ref="X29:Z29"/>
    <mergeCell ref="C21:F21"/>
    <mergeCell ref="G21:J21"/>
    <mergeCell ref="K21:N21"/>
    <mergeCell ref="O21:R21"/>
    <mergeCell ref="S21:V21"/>
    <mergeCell ref="Y21:AB21"/>
    <mergeCell ref="AC12:AF12"/>
    <mergeCell ref="AG12:AJ12"/>
    <mergeCell ref="AK12:AN12"/>
    <mergeCell ref="AO12:AR12"/>
    <mergeCell ref="B20:D20"/>
    <mergeCell ref="X20:Z20"/>
    <mergeCell ref="B11:D11"/>
    <mergeCell ref="X11:Z11"/>
    <mergeCell ref="C12:F12"/>
    <mergeCell ref="G12:J12"/>
    <mergeCell ref="K12:N12"/>
    <mergeCell ref="O12:R12"/>
    <mergeCell ref="S12:V12"/>
    <mergeCell ref="Y12:AB12"/>
    <mergeCell ref="B2:D2"/>
    <mergeCell ref="C3:F3"/>
    <mergeCell ref="G3:J3"/>
    <mergeCell ref="K3:N3"/>
    <mergeCell ref="O3:R3"/>
    <mergeCell ref="S3:V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G27" sqref="G27"/>
    </sheetView>
  </sheetViews>
  <sheetFormatPr defaultRowHeight="14.4" x14ac:dyDescent="0.3"/>
  <cols>
    <col min="1" max="16384" width="8.88671875" style="25"/>
  </cols>
  <sheetData>
    <row r="1" spans="1:14" ht="15" thickBot="1" x14ac:dyDescent="0.35">
      <c r="A1" s="147" t="s">
        <v>338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9"/>
    </row>
    <row r="2" spans="1:14" ht="15" thickBot="1" x14ac:dyDescent="0.35">
      <c r="A2" s="124"/>
      <c r="B2" s="123"/>
      <c r="C2" s="150" t="s">
        <v>337</v>
      </c>
      <c r="D2" s="151"/>
      <c r="E2" s="152"/>
      <c r="F2" s="150" t="s">
        <v>336</v>
      </c>
      <c r="G2" s="151"/>
      <c r="H2" s="152"/>
      <c r="I2" s="153" t="s">
        <v>335</v>
      </c>
      <c r="J2" s="153"/>
      <c r="K2" s="154"/>
      <c r="L2" s="155" t="s">
        <v>334</v>
      </c>
      <c r="M2" s="153"/>
      <c r="N2" s="154"/>
    </row>
    <row r="3" spans="1:14" x14ac:dyDescent="0.3">
      <c r="A3" s="122" t="s">
        <v>333</v>
      </c>
      <c r="B3" s="121" t="s">
        <v>332</v>
      </c>
      <c r="C3" s="119" t="s">
        <v>310</v>
      </c>
      <c r="D3" s="118" t="s">
        <v>311</v>
      </c>
      <c r="E3" s="120" t="s">
        <v>331</v>
      </c>
      <c r="F3" s="119" t="s">
        <v>310</v>
      </c>
      <c r="G3" s="118" t="s">
        <v>311</v>
      </c>
      <c r="H3" s="120" t="s">
        <v>331</v>
      </c>
      <c r="I3" s="118" t="s">
        <v>310</v>
      </c>
      <c r="J3" s="118" t="s">
        <v>311</v>
      </c>
      <c r="K3" s="117" t="s">
        <v>331</v>
      </c>
      <c r="L3" s="119" t="s">
        <v>310</v>
      </c>
      <c r="M3" s="118" t="s">
        <v>311</v>
      </c>
      <c r="N3" s="117" t="s">
        <v>331</v>
      </c>
    </row>
    <row r="4" spans="1:14" x14ac:dyDescent="0.3">
      <c r="A4" s="156">
        <v>2013</v>
      </c>
      <c r="B4" s="116" t="s">
        <v>330</v>
      </c>
      <c r="C4" s="107">
        <v>0.63</v>
      </c>
      <c r="D4" s="106">
        <v>0.44</v>
      </c>
      <c r="E4" s="108">
        <v>0.63</v>
      </c>
      <c r="F4" s="107">
        <v>0.35034183409429565</v>
      </c>
      <c r="G4" s="106">
        <v>0.24436066542936477</v>
      </c>
      <c r="H4" s="108">
        <v>0.35034183455098716</v>
      </c>
      <c r="I4" s="106">
        <v>0.55320229308922586</v>
      </c>
      <c r="J4" s="106">
        <v>0.55320059239756458</v>
      </c>
      <c r="K4" s="105">
        <v>0.55320229354328077</v>
      </c>
      <c r="L4" s="107">
        <v>0.59021901191626769</v>
      </c>
      <c r="M4" s="106">
        <v>0.58153593425177963</v>
      </c>
      <c r="N4" s="105">
        <v>0.56323408610901127</v>
      </c>
    </row>
    <row r="5" spans="1:14" x14ac:dyDescent="0.3">
      <c r="A5" s="144"/>
      <c r="B5" s="109" t="s">
        <v>127</v>
      </c>
      <c r="C5" s="107">
        <v>0.44</v>
      </c>
      <c r="D5" s="106">
        <v>0.52</v>
      </c>
      <c r="E5" s="108">
        <v>0.44</v>
      </c>
      <c r="F5" s="107">
        <v>0.24908716043465576</v>
      </c>
      <c r="G5" s="106">
        <v>0.29497504287787502</v>
      </c>
      <c r="H5" s="108">
        <v>0.24908723805721639</v>
      </c>
      <c r="I5" s="106">
        <v>0.56528395240717533</v>
      </c>
      <c r="J5" s="106">
        <v>0.56528311825125099</v>
      </c>
      <c r="K5" s="105">
        <v>0.56528401174393517</v>
      </c>
      <c r="L5" s="107">
        <v>0.54097967719108131</v>
      </c>
      <c r="M5" s="106">
        <v>0.54582985179647303</v>
      </c>
      <c r="N5" s="105">
        <v>0.7212552482968746</v>
      </c>
    </row>
    <row r="6" spans="1:14" x14ac:dyDescent="0.3">
      <c r="A6" s="144"/>
      <c r="B6" s="109" t="s">
        <v>329</v>
      </c>
      <c r="C6" s="107">
        <v>0.49</v>
      </c>
      <c r="D6" s="106">
        <v>0.76</v>
      </c>
      <c r="E6" s="108">
        <v>0.49</v>
      </c>
      <c r="F6" s="107">
        <v>0.29402403686787765</v>
      </c>
      <c r="G6" s="106">
        <v>0.45219482862297056</v>
      </c>
      <c r="H6" s="108">
        <v>0.2940240064874593</v>
      </c>
      <c r="I6" s="106">
        <v>0.59450676140206959</v>
      </c>
      <c r="J6" s="106">
        <v>0.59449672302552725</v>
      </c>
      <c r="K6" s="105">
        <v>0.59450667277767133</v>
      </c>
      <c r="L6" s="107">
        <v>0.54675038439527268</v>
      </c>
      <c r="M6" s="106">
        <v>0.54590421507962683</v>
      </c>
      <c r="N6" s="105">
        <v>0.57324570683163334</v>
      </c>
    </row>
    <row r="7" spans="1:14" x14ac:dyDescent="0.3">
      <c r="A7" s="144"/>
      <c r="B7" s="109" t="s">
        <v>128</v>
      </c>
      <c r="C7" s="107"/>
      <c r="D7" s="106"/>
      <c r="E7" s="108">
        <v>0.6</v>
      </c>
      <c r="F7" s="107"/>
      <c r="G7" s="106"/>
      <c r="H7" s="108">
        <v>0.39480574531135898</v>
      </c>
      <c r="I7" s="106"/>
      <c r="J7" s="106"/>
      <c r="K7" s="105">
        <v>0.6573890438629465</v>
      </c>
      <c r="L7" s="107"/>
      <c r="M7" s="106"/>
      <c r="N7" s="105">
        <v>0.45854825464764232</v>
      </c>
    </row>
    <row r="8" spans="1:14" x14ac:dyDescent="0.3">
      <c r="A8" s="144"/>
      <c r="B8" s="109" t="s">
        <v>328</v>
      </c>
      <c r="C8" s="107">
        <v>0.53971064796617296</v>
      </c>
      <c r="D8" s="106">
        <v>0.49676549897778416</v>
      </c>
      <c r="E8" s="108">
        <v>0.61559931870555173</v>
      </c>
      <c r="F8" s="107">
        <v>0.30285590266938056</v>
      </c>
      <c r="G8" s="106">
        <v>0.27953648278052368</v>
      </c>
      <c r="H8" s="108">
        <v>0.36502201710014259</v>
      </c>
      <c r="I8" s="106">
        <v>0.56114494648318003</v>
      </c>
      <c r="J8" s="106">
        <v>0.56271315813142819</v>
      </c>
      <c r="K8" s="105">
        <v>0.59295390038392304</v>
      </c>
      <c r="L8" s="107">
        <v>0.5654788713326151</v>
      </c>
      <c r="M8" s="106">
        <v>0.56363036965208435</v>
      </c>
      <c r="N8" s="105">
        <v>0.52473094984351243</v>
      </c>
    </row>
    <row r="9" spans="1:14" x14ac:dyDescent="0.3">
      <c r="A9" s="115"/>
      <c r="B9" s="114"/>
      <c r="C9" s="112">
        <v>0</v>
      </c>
      <c r="D9" s="111">
        <v>0</v>
      </c>
      <c r="E9" s="113">
        <v>0</v>
      </c>
      <c r="F9" s="112"/>
      <c r="G9" s="111"/>
      <c r="H9" s="113"/>
      <c r="I9" s="111"/>
      <c r="J9" s="111"/>
      <c r="K9" s="110"/>
      <c r="L9" s="112"/>
      <c r="M9" s="111"/>
      <c r="N9" s="110"/>
    </row>
    <row r="10" spans="1:14" x14ac:dyDescent="0.3">
      <c r="A10" s="144">
        <v>2014</v>
      </c>
      <c r="B10" s="109" t="s">
        <v>330</v>
      </c>
      <c r="C10" s="107">
        <v>0.62</v>
      </c>
      <c r="D10" s="106">
        <v>0.74</v>
      </c>
      <c r="E10" s="108">
        <v>0.62</v>
      </c>
      <c r="F10" s="107">
        <v>0.31286149314030154</v>
      </c>
      <c r="G10" s="106">
        <v>0.37404311058886985</v>
      </c>
      <c r="H10" s="108">
        <v>0.31286149337734659</v>
      </c>
      <c r="I10" s="106">
        <v>0.50598586565905079</v>
      </c>
      <c r="J10" s="106">
        <v>0.50598683027629321</v>
      </c>
      <c r="K10" s="105">
        <v>0.50598586553373748</v>
      </c>
      <c r="L10" s="107">
        <v>0.61302833643602384</v>
      </c>
      <c r="M10" s="106">
        <v>0.62939340820218448</v>
      </c>
      <c r="N10" s="105">
        <v>0.61892757282868271</v>
      </c>
    </row>
    <row r="11" spans="1:14" x14ac:dyDescent="0.3">
      <c r="A11" s="144"/>
      <c r="B11" s="109" t="s">
        <v>127</v>
      </c>
      <c r="C11" s="107">
        <v>0.57999999999999996</v>
      </c>
      <c r="D11" s="106">
        <v>0.46</v>
      </c>
      <c r="E11" s="108">
        <v>0.57999999999999996</v>
      </c>
      <c r="F11" s="107">
        <v>0.26500818515456509</v>
      </c>
      <c r="G11" s="106">
        <v>0.2113465092021424</v>
      </c>
      <c r="H11" s="108">
        <v>0.26500832765793891</v>
      </c>
      <c r="I11" s="106">
        <v>0.45796179508841656</v>
      </c>
      <c r="J11" s="106">
        <v>0.45796350615214659</v>
      </c>
      <c r="K11" s="105">
        <v>0.4579620740143433</v>
      </c>
      <c r="L11" s="107">
        <v>0.56952942543195328</v>
      </c>
      <c r="M11" s="106">
        <v>0.56675508745062952</v>
      </c>
      <c r="N11" s="105">
        <v>0.39682234104962205</v>
      </c>
    </row>
    <row r="12" spans="1:14" x14ac:dyDescent="0.3">
      <c r="A12" s="144"/>
      <c r="B12" s="109" t="s">
        <v>329</v>
      </c>
      <c r="C12" s="107">
        <v>0.63</v>
      </c>
      <c r="D12" s="106">
        <v>0.63</v>
      </c>
      <c r="E12" s="108">
        <v>0.63</v>
      </c>
      <c r="F12" s="107">
        <v>0.32444361448194631</v>
      </c>
      <c r="G12" s="106">
        <v>0.3206138833767227</v>
      </c>
      <c r="H12" s="108">
        <v>0.32444359612044971</v>
      </c>
      <c r="I12" s="106">
        <v>0.51137378161946201</v>
      </c>
      <c r="J12" s="106">
        <v>0.51138277484174455</v>
      </c>
      <c r="K12" s="105">
        <v>0.51137378011353962</v>
      </c>
      <c r="L12" s="107">
        <v>0.55480816397560151</v>
      </c>
      <c r="M12" s="106">
        <v>0.54134428079884944</v>
      </c>
      <c r="N12" s="105">
        <v>0.55640464163496006</v>
      </c>
    </row>
    <row r="13" spans="1:14" x14ac:dyDescent="0.3">
      <c r="A13" s="144"/>
      <c r="B13" s="109" t="s">
        <v>128</v>
      </c>
      <c r="C13" s="107"/>
      <c r="D13" s="106"/>
      <c r="E13" s="108">
        <v>0.49</v>
      </c>
      <c r="F13" s="107"/>
      <c r="G13" s="106"/>
      <c r="H13" s="108">
        <v>0.30463181897274111</v>
      </c>
      <c r="I13" s="106"/>
      <c r="J13" s="106"/>
      <c r="K13" s="105">
        <v>0.62397713255128751</v>
      </c>
      <c r="L13" s="107"/>
      <c r="M13" s="106"/>
      <c r="N13" s="105">
        <v>0.44892650506698839</v>
      </c>
    </row>
    <row r="14" spans="1:14" x14ac:dyDescent="0.3">
      <c r="A14" s="144"/>
      <c r="B14" s="109" t="s">
        <v>328</v>
      </c>
      <c r="C14" s="107">
        <v>0.60073993277397564</v>
      </c>
      <c r="D14" s="106">
        <v>0.60379829157514808</v>
      </c>
      <c r="E14" s="108">
        <v>0.56276182883465375</v>
      </c>
      <c r="F14" s="107">
        <v>0.29091367192396705</v>
      </c>
      <c r="G14" s="106">
        <v>0.29589529280396587</v>
      </c>
      <c r="H14" s="108">
        <v>0.3094344979315341</v>
      </c>
      <c r="I14" s="106">
        <v>0.48425892146147936</v>
      </c>
      <c r="J14" s="106">
        <v>0.49005652538706973</v>
      </c>
      <c r="K14" s="105">
        <v>0.54984983358288464</v>
      </c>
      <c r="L14" s="107">
        <v>0.5867093350356174</v>
      </c>
      <c r="M14" s="106">
        <v>0.59280904942792489</v>
      </c>
      <c r="N14" s="105">
        <v>0.54264889990078835</v>
      </c>
    </row>
    <row r="15" spans="1:14" x14ac:dyDescent="0.3">
      <c r="A15" s="115"/>
      <c r="B15" s="114"/>
      <c r="C15" s="112">
        <v>0</v>
      </c>
      <c r="D15" s="111">
        <v>0</v>
      </c>
      <c r="E15" s="113">
        <v>0</v>
      </c>
      <c r="F15" s="112"/>
      <c r="G15" s="111"/>
      <c r="H15" s="113"/>
      <c r="I15" s="111"/>
      <c r="J15" s="111"/>
      <c r="K15" s="110"/>
      <c r="L15" s="112"/>
      <c r="M15" s="111"/>
      <c r="N15" s="110"/>
    </row>
    <row r="16" spans="1:14" x14ac:dyDescent="0.3">
      <c r="A16" s="145">
        <v>2015</v>
      </c>
      <c r="B16" s="109" t="s">
        <v>330</v>
      </c>
      <c r="C16" s="107">
        <v>0.47</v>
      </c>
      <c r="D16" s="106">
        <v>0.5</v>
      </c>
      <c r="E16" s="108">
        <v>0.47</v>
      </c>
      <c r="F16" s="107">
        <v>0.24910000004264846</v>
      </c>
      <c r="G16" s="106">
        <v>0.26499979724132339</v>
      </c>
      <c r="H16" s="108">
        <v>0.24909999798295385</v>
      </c>
      <c r="I16" s="106">
        <v>0.53000000010460102</v>
      </c>
      <c r="J16" s="106">
        <v>0.52999959448264677</v>
      </c>
      <c r="K16" s="105">
        <v>0.5299999968697392</v>
      </c>
      <c r="L16" s="107">
        <v>0.6407360727529019</v>
      </c>
      <c r="M16" s="106">
        <v>0.64234528064697394</v>
      </c>
      <c r="N16" s="105">
        <v>0.62655099777505541</v>
      </c>
    </row>
    <row r="17" spans="1:14" x14ac:dyDescent="0.3">
      <c r="A17" s="145"/>
      <c r="B17" s="109" t="s">
        <v>127</v>
      </c>
      <c r="C17" s="107">
        <v>0.41</v>
      </c>
      <c r="D17" s="106">
        <v>0.4</v>
      </c>
      <c r="E17" s="108">
        <v>0.41</v>
      </c>
      <c r="F17" s="107">
        <v>0.23369999999721991</v>
      </c>
      <c r="G17" s="106">
        <v>0.22799909500687446</v>
      </c>
      <c r="H17" s="108">
        <v>0.23369930295257565</v>
      </c>
      <c r="I17" s="106">
        <v>0.57000000031909259</v>
      </c>
      <c r="J17" s="106">
        <v>0.56999773751718619</v>
      </c>
      <c r="K17" s="105">
        <v>0.56999822395879585</v>
      </c>
      <c r="L17" s="107">
        <v>0.61025039329576403</v>
      </c>
      <c r="M17" s="106">
        <v>0.60924833359438901</v>
      </c>
      <c r="N17" s="105">
        <v>0.40476264160766917</v>
      </c>
    </row>
    <row r="18" spans="1:14" x14ac:dyDescent="0.3">
      <c r="A18" s="145"/>
      <c r="B18" s="109" t="s">
        <v>329</v>
      </c>
      <c r="C18" s="107">
        <v>0.47</v>
      </c>
      <c r="D18" s="106">
        <v>0.73</v>
      </c>
      <c r="E18" s="108">
        <v>0.47</v>
      </c>
      <c r="F18" s="107">
        <v>0.23500000121691714</v>
      </c>
      <c r="G18" s="106">
        <v>0.36499618417705421</v>
      </c>
      <c r="H18" s="108">
        <v>0.23499998335901592</v>
      </c>
      <c r="I18" s="106">
        <v>0.5000000039833622</v>
      </c>
      <c r="J18" s="106">
        <v>0.5</v>
      </c>
      <c r="K18" s="105">
        <v>0.49999994098942091</v>
      </c>
      <c r="L18" s="107">
        <v>0.5435674218249148</v>
      </c>
      <c r="M18" s="106">
        <v>0.53932841516153651</v>
      </c>
      <c r="N18" s="105">
        <v>0.47733947274706034</v>
      </c>
    </row>
    <row r="19" spans="1:14" x14ac:dyDescent="0.3">
      <c r="A19" s="145"/>
      <c r="B19" s="109" t="s">
        <v>128</v>
      </c>
      <c r="C19" s="107"/>
      <c r="D19" s="106"/>
      <c r="E19" s="108">
        <v>0.51</v>
      </c>
      <c r="F19" s="107"/>
      <c r="G19" s="106"/>
      <c r="H19" s="108">
        <v>0.29070000460990708</v>
      </c>
      <c r="I19" s="106"/>
      <c r="J19" s="106"/>
      <c r="K19" s="105">
        <v>0.5700000052958949</v>
      </c>
      <c r="L19" s="107"/>
      <c r="M19" s="106"/>
      <c r="N19" s="105">
        <v>0.44856025969063884</v>
      </c>
    </row>
    <row r="20" spans="1:14" ht="15" thickBot="1" x14ac:dyDescent="0.35">
      <c r="A20" s="146"/>
      <c r="B20" s="104" t="s">
        <v>328</v>
      </c>
      <c r="C20" s="102">
        <v>0.44576884238435577</v>
      </c>
      <c r="D20" s="101">
        <v>0.47069479030071015</v>
      </c>
      <c r="E20" s="103">
        <v>0.4848514759055062</v>
      </c>
      <c r="F20" s="102">
        <v>0.24205167112468018</v>
      </c>
      <c r="G20" s="101">
        <v>0.25502833251220897</v>
      </c>
      <c r="H20" s="103">
        <v>0.26362123927338216</v>
      </c>
      <c r="I20" s="101">
        <v>0.54299818226410645</v>
      </c>
      <c r="J20" s="101">
        <v>0.54181252430960714</v>
      </c>
      <c r="K20" s="100">
        <v>0.5437154517907663</v>
      </c>
      <c r="L20" s="102">
        <v>0.62271139567334155</v>
      </c>
      <c r="M20" s="101">
        <v>0.62216470217000097</v>
      </c>
      <c r="N20" s="100">
        <v>0.54849174788254196</v>
      </c>
    </row>
  </sheetData>
  <mergeCells count="8">
    <mergeCell ref="A10:A14"/>
    <mergeCell ref="A16:A20"/>
    <mergeCell ref="A1:N1"/>
    <mergeCell ref="C2:E2"/>
    <mergeCell ref="F2:H2"/>
    <mergeCell ref="I2:K2"/>
    <mergeCell ref="L2:N2"/>
    <mergeCell ref="A4:A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221"/>
  <sheetViews>
    <sheetView workbookViewId="0"/>
  </sheetViews>
  <sheetFormatPr defaultRowHeight="14.4" x14ac:dyDescent="0.3"/>
  <cols>
    <col min="2" max="2" width="82.109375" customWidth="1"/>
    <col min="3" max="3" width="16.109375" customWidth="1"/>
    <col min="4" max="4" width="10.109375" customWidth="1"/>
    <col min="5" max="5" width="8.5546875" customWidth="1"/>
    <col min="6" max="6" width="7.5546875" customWidth="1"/>
    <col min="7" max="7" width="10.109375" customWidth="1"/>
    <col min="8" max="8" width="8.5546875" customWidth="1"/>
    <col min="9" max="9" width="10.109375" customWidth="1"/>
    <col min="10" max="10" width="11.109375" customWidth="1"/>
    <col min="11" max="11" width="8.5546875" customWidth="1"/>
    <col min="12" max="12" width="11.109375" customWidth="1"/>
    <col min="13" max="16" width="10.109375" customWidth="1"/>
    <col min="17" max="18" width="11.109375" customWidth="1"/>
    <col min="19" max="19" width="6.5546875" customWidth="1"/>
    <col min="20" max="20" width="10.109375" customWidth="1"/>
    <col min="21" max="21" width="8.5546875" customWidth="1"/>
    <col min="22" max="22" width="7.5546875" customWidth="1"/>
    <col min="23" max="24" width="10.109375" customWidth="1"/>
    <col min="25" max="26" width="11.109375" customWidth="1"/>
    <col min="27" max="29" width="10.109375" customWidth="1"/>
    <col min="30" max="31" width="11.109375" customWidth="1"/>
    <col min="32" max="32" width="12.109375" customWidth="1"/>
  </cols>
  <sheetData>
    <row r="1" spans="2:32" x14ac:dyDescent="0.3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2:32" x14ac:dyDescent="0.3">
      <c r="B2" s="1"/>
      <c r="C2" s="141" t="s">
        <v>1</v>
      </c>
      <c r="D2" s="141"/>
      <c r="E2" s="141"/>
      <c r="F2" s="141"/>
      <c r="G2" s="141"/>
      <c r="H2" s="141"/>
      <c r="I2" s="141"/>
      <c r="J2" s="141"/>
      <c r="K2" s="141" t="s">
        <v>2</v>
      </c>
      <c r="L2" s="141"/>
      <c r="M2" s="141"/>
      <c r="N2" s="141"/>
      <c r="O2" s="141"/>
      <c r="P2" s="141"/>
      <c r="Q2" s="141"/>
      <c r="R2" s="141"/>
      <c r="S2" s="141" t="s">
        <v>3</v>
      </c>
      <c r="T2" s="141"/>
      <c r="U2" s="141"/>
      <c r="V2" s="141"/>
      <c r="W2" s="141"/>
      <c r="X2" s="141"/>
      <c r="Y2" s="141"/>
      <c r="Z2" s="141"/>
      <c r="AA2" s="141" t="s">
        <v>4</v>
      </c>
      <c r="AB2" s="141"/>
      <c r="AC2" s="141"/>
      <c r="AD2" s="141"/>
      <c r="AE2" s="141"/>
      <c r="AF2" s="22" t="s">
        <v>13</v>
      </c>
    </row>
    <row r="3" spans="2:32" x14ac:dyDescent="0.3">
      <c r="B3" s="2" t="s">
        <v>6</v>
      </c>
      <c r="C3" s="2" t="s">
        <v>7</v>
      </c>
      <c r="D3" s="2" t="s">
        <v>8</v>
      </c>
      <c r="E3" s="2" t="s">
        <v>239</v>
      </c>
      <c r="F3" s="2" t="s">
        <v>9</v>
      </c>
      <c r="G3" s="2" t="s">
        <v>10</v>
      </c>
      <c r="H3" s="2" t="s">
        <v>15</v>
      </c>
      <c r="I3" s="2" t="s">
        <v>11</v>
      </c>
      <c r="J3" s="3" t="s">
        <v>13</v>
      </c>
      <c r="K3" s="2" t="s">
        <v>7</v>
      </c>
      <c r="L3" s="2" t="s">
        <v>8</v>
      </c>
      <c r="M3" s="2" t="s">
        <v>239</v>
      </c>
      <c r="N3" s="2" t="s">
        <v>9</v>
      </c>
      <c r="O3" s="2" t="s">
        <v>10</v>
      </c>
      <c r="P3" s="2" t="s">
        <v>15</v>
      </c>
      <c r="Q3" s="2" t="s">
        <v>11</v>
      </c>
      <c r="R3" s="3" t="s">
        <v>13</v>
      </c>
      <c r="S3" s="2" t="s">
        <v>7</v>
      </c>
      <c r="T3" s="2" t="s">
        <v>8</v>
      </c>
      <c r="U3" s="2" t="s">
        <v>239</v>
      </c>
      <c r="V3" s="2" t="s">
        <v>9</v>
      </c>
      <c r="W3" s="2" t="s">
        <v>10</v>
      </c>
      <c r="X3" s="2" t="s">
        <v>15</v>
      </c>
      <c r="Y3" s="2" t="s">
        <v>11</v>
      </c>
      <c r="Z3" s="3" t="s">
        <v>13</v>
      </c>
      <c r="AA3" s="2" t="s">
        <v>8</v>
      </c>
      <c r="AB3" s="2" t="s">
        <v>239</v>
      </c>
      <c r="AC3" s="2" t="s">
        <v>15</v>
      </c>
      <c r="AD3" s="2" t="s">
        <v>11</v>
      </c>
      <c r="AE3" s="3" t="s">
        <v>13</v>
      </c>
      <c r="AF3" s="2"/>
    </row>
    <row r="4" spans="2:32" x14ac:dyDescent="0.3">
      <c r="B4" s="5" t="s">
        <v>134</v>
      </c>
      <c r="C4" s="6"/>
      <c r="D4" s="6"/>
      <c r="E4" s="6"/>
      <c r="F4" s="6"/>
      <c r="G4" s="6"/>
      <c r="H4" s="6"/>
      <c r="I4" s="6"/>
      <c r="J4" s="7"/>
      <c r="K4" s="6"/>
      <c r="L4" s="6"/>
      <c r="M4" s="6"/>
      <c r="N4" s="6"/>
      <c r="O4" s="6"/>
      <c r="P4" s="6"/>
      <c r="Q4" s="6"/>
      <c r="R4" s="7"/>
      <c r="S4" s="6"/>
      <c r="T4" s="6"/>
      <c r="U4" s="6"/>
      <c r="V4" s="6"/>
      <c r="W4" s="6"/>
      <c r="X4" s="6"/>
      <c r="Y4" s="6"/>
      <c r="Z4" s="7"/>
      <c r="AA4" s="6"/>
      <c r="AB4" s="6"/>
      <c r="AC4" s="6"/>
      <c r="AD4" s="6">
        <v>5454075.2600779915</v>
      </c>
      <c r="AE4" s="7">
        <v>5454075.2600779915</v>
      </c>
      <c r="AF4" s="6">
        <v>5454075.2600779915</v>
      </c>
    </row>
    <row r="5" spans="2:32" x14ac:dyDescent="0.3">
      <c r="B5" s="5" t="s">
        <v>135</v>
      </c>
      <c r="C5" s="6"/>
      <c r="D5" s="6"/>
      <c r="E5" s="6"/>
      <c r="F5" s="6"/>
      <c r="G5" s="6"/>
      <c r="H5" s="6"/>
      <c r="I5" s="6"/>
      <c r="J5" s="7"/>
      <c r="K5" s="6"/>
      <c r="L5" s="6"/>
      <c r="M5" s="6"/>
      <c r="N5" s="6"/>
      <c r="O5" s="6"/>
      <c r="P5" s="6"/>
      <c r="Q5" s="6"/>
      <c r="R5" s="7"/>
      <c r="S5" s="6"/>
      <c r="T5" s="6"/>
      <c r="U5" s="6"/>
      <c r="V5" s="6"/>
      <c r="W5" s="6"/>
      <c r="X5" s="6"/>
      <c r="Y5" s="6"/>
      <c r="Z5" s="7"/>
      <c r="AA5" s="6"/>
      <c r="AB5" s="6"/>
      <c r="AC5" s="6"/>
      <c r="AD5" s="6">
        <v>3766191.5783449817</v>
      </c>
      <c r="AE5" s="7">
        <v>3766191.5783449817</v>
      </c>
      <c r="AF5" s="6">
        <v>3766191.5783449817</v>
      </c>
    </row>
    <row r="6" spans="2:32" x14ac:dyDescent="0.3">
      <c r="B6" s="5" t="s">
        <v>136</v>
      </c>
      <c r="C6" s="6"/>
      <c r="D6" s="6"/>
      <c r="E6" s="6"/>
      <c r="F6" s="6"/>
      <c r="G6" s="6"/>
      <c r="H6" s="6"/>
      <c r="I6" s="6"/>
      <c r="J6" s="7"/>
      <c r="K6" s="6"/>
      <c r="L6" s="6"/>
      <c r="M6" s="6"/>
      <c r="N6" s="6"/>
      <c r="O6" s="6"/>
      <c r="P6" s="6"/>
      <c r="Q6" s="6"/>
      <c r="R6" s="7"/>
      <c r="S6" s="6"/>
      <c r="T6" s="6"/>
      <c r="U6" s="6"/>
      <c r="V6" s="6"/>
      <c r="W6" s="6"/>
      <c r="X6" s="6"/>
      <c r="Y6" s="6"/>
      <c r="Z6" s="7"/>
      <c r="AA6" s="6"/>
      <c r="AB6" s="6"/>
      <c r="AC6" s="6"/>
      <c r="AD6" s="6">
        <v>1509101.3900279994</v>
      </c>
      <c r="AE6" s="7">
        <v>1509101.3900279994</v>
      </c>
      <c r="AF6" s="6">
        <v>1509101.3900279994</v>
      </c>
    </row>
    <row r="7" spans="2:32" x14ac:dyDescent="0.3">
      <c r="B7" s="5" t="s">
        <v>137</v>
      </c>
      <c r="C7" s="6"/>
      <c r="D7" s="6"/>
      <c r="E7" s="6"/>
      <c r="F7" s="6"/>
      <c r="G7" s="6"/>
      <c r="H7" s="6"/>
      <c r="I7" s="6"/>
      <c r="J7" s="7"/>
      <c r="K7" s="6">
        <v>39186.879300000008</v>
      </c>
      <c r="L7" s="6">
        <v>1732413.0348</v>
      </c>
      <c r="M7" s="6"/>
      <c r="N7" s="6">
        <v>1337949.37616</v>
      </c>
      <c r="O7" s="6">
        <v>672876.03545600001</v>
      </c>
      <c r="P7" s="6"/>
      <c r="Q7" s="6">
        <v>8613333.5434330069</v>
      </c>
      <c r="R7" s="7">
        <v>12395758.869149007</v>
      </c>
      <c r="S7" s="6"/>
      <c r="T7" s="6"/>
      <c r="U7" s="6"/>
      <c r="V7" s="6"/>
      <c r="W7" s="6"/>
      <c r="X7" s="6"/>
      <c r="Y7" s="6">
        <v>272.38499999999999</v>
      </c>
      <c r="Z7" s="7">
        <v>272.38499999999999</v>
      </c>
      <c r="AA7" s="6"/>
      <c r="AB7" s="6"/>
      <c r="AC7" s="6"/>
      <c r="AD7" s="6"/>
      <c r="AE7" s="7"/>
      <c r="AF7" s="6">
        <v>12396031.254149007</v>
      </c>
    </row>
    <row r="8" spans="2:32" x14ac:dyDescent="0.3">
      <c r="B8" s="5" t="s">
        <v>240</v>
      </c>
      <c r="C8" s="6"/>
      <c r="D8" s="6"/>
      <c r="E8" s="6"/>
      <c r="F8" s="6"/>
      <c r="G8" s="6"/>
      <c r="H8" s="6"/>
      <c r="I8" s="6"/>
      <c r="J8" s="7"/>
      <c r="K8" s="6"/>
      <c r="L8" s="6"/>
      <c r="M8" s="6"/>
      <c r="N8" s="6">
        <v>333476.82510000002</v>
      </c>
      <c r="O8" s="6"/>
      <c r="P8" s="6"/>
      <c r="Q8" s="6">
        <v>428116.51970000006</v>
      </c>
      <c r="R8" s="7">
        <v>761593.34480000008</v>
      </c>
      <c r="S8" s="6"/>
      <c r="T8" s="6"/>
      <c r="U8" s="6"/>
      <c r="V8" s="6"/>
      <c r="W8" s="6"/>
      <c r="X8" s="6"/>
      <c r="Y8" s="6"/>
      <c r="Z8" s="7"/>
      <c r="AA8" s="6"/>
      <c r="AB8" s="6"/>
      <c r="AC8" s="6"/>
      <c r="AD8" s="6"/>
      <c r="AE8" s="7"/>
      <c r="AF8" s="6">
        <v>761593.34480000008</v>
      </c>
    </row>
    <row r="9" spans="2:32" x14ac:dyDescent="0.3">
      <c r="B9" s="5" t="s">
        <v>241</v>
      </c>
      <c r="C9" s="6"/>
      <c r="D9" s="6"/>
      <c r="E9" s="6"/>
      <c r="F9" s="6"/>
      <c r="G9" s="6"/>
      <c r="H9" s="6"/>
      <c r="I9" s="6"/>
      <c r="J9" s="7"/>
      <c r="K9" s="6"/>
      <c r="L9" s="6"/>
      <c r="M9" s="6"/>
      <c r="N9" s="6">
        <v>9439.3361999999997</v>
      </c>
      <c r="O9" s="6"/>
      <c r="P9" s="6"/>
      <c r="Q9" s="6">
        <v>606057.48869999964</v>
      </c>
      <c r="R9" s="7">
        <v>615496.82489999966</v>
      </c>
      <c r="S9" s="6"/>
      <c r="T9" s="6"/>
      <c r="U9" s="6"/>
      <c r="V9" s="6"/>
      <c r="W9" s="6"/>
      <c r="X9" s="6"/>
      <c r="Y9" s="6"/>
      <c r="Z9" s="7"/>
      <c r="AA9" s="6"/>
      <c r="AB9" s="6"/>
      <c r="AC9" s="6"/>
      <c r="AD9" s="6"/>
      <c r="AE9" s="7"/>
      <c r="AF9" s="6">
        <v>615496.82489999966</v>
      </c>
    </row>
    <row r="10" spans="2:32" x14ac:dyDescent="0.3">
      <c r="B10" s="5" t="s">
        <v>138</v>
      </c>
      <c r="C10" s="6"/>
      <c r="D10" s="6"/>
      <c r="E10" s="6"/>
      <c r="F10" s="6"/>
      <c r="G10" s="6"/>
      <c r="H10" s="6"/>
      <c r="I10" s="6"/>
      <c r="J10" s="7"/>
      <c r="K10" s="6"/>
      <c r="L10" s="6"/>
      <c r="M10" s="6"/>
      <c r="N10" s="6"/>
      <c r="O10" s="6"/>
      <c r="P10" s="6"/>
      <c r="Q10" s="6">
        <v>168133.26830000005</v>
      </c>
      <c r="R10" s="7">
        <v>168133.26830000005</v>
      </c>
      <c r="S10" s="6"/>
      <c r="T10" s="6"/>
      <c r="U10" s="6"/>
      <c r="V10" s="6"/>
      <c r="W10" s="6"/>
      <c r="X10" s="6"/>
      <c r="Y10" s="6"/>
      <c r="Z10" s="7"/>
      <c r="AA10" s="6"/>
      <c r="AB10" s="6"/>
      <c r="AC10" s="6"/>
      <c r="AD10" s="6"/>
      <c r="AE10" s="7"/>
      <c r="AF10" s="6">
        <v>168133.26830000005</v>
      </c>
    </row>
    <row r="11" spans="2:32" x14ac:dyDescent="0.3">
      <c r="B11" s="5" t="s">
        <v>242</v>
      </c>
      <c r="C11" s="6"/>
      <c r="D11" s="6"/>
      <c r="E11" s="6"/>
      <c r="F11" s="6"/>
      <c r="G11" s="6"/>
      <c r="H11" s="6"/>
      <c r="I11" s="6"/>
      <c r="J11" s="7"/>
      <c r="K11" s="6"/>
      <c r="L11" s="6"/>
      <c r="M11" s="6"/>
      <c r="N11" s="6"/>
      <c r="O11" s="6"/>
      <c r="P11" s="6"/>
      <c r="Q11" s="6">
        <v>17270.428000000004</v>
      </c>
      <c r="R11" s="7">
        <v>17270.428000000004</v>
      </c>
      <c r="S11" s="6"/>
      <c r="T11" s="6"/>
      <c r="U11" s="6"/>
      <c r="V11" s="6"/>
      <c r="W11" s="6"/>
      <c r="X11" s="6"/>
      <c r="Y11" s="6"/>
      <c r="Z11" s="7"/>
      <c r="AA11" s="6"/>
      <c r="AB11" s="6"/>
      <c r="AC11" s="6"/>
      <c r="AD11" s="6"/>
      <c r="AE11" s="7"/>
      <c r="AF11" s="6">
        <v>17270.428000000004</v>
      </c>
    </row>
    <row r="12" spans="2:32" x14ac:dyDescent="0.3">
      <c r="B12" s="5" t="s">
        <v>243</v>
      </c>
      <c r="C12" s="6"/>
      <c r="D12" s="6"/>
      <c r="E12" s="6"/>
      <c r="F12" s="6"/>
      <c r="G12" s="6"/>
      <c r="H12" s="6"/>
      <c r="I12" s="6"/>
      <c r="J12" s="7"/>
      <c r="K12" s="6"/>
      <c r="L12" s="6"/>
      <c r="M12" s="6"/>
      <c r="N12" s="6"/>
      <c r="O12" s="6"/>
      <c r="P12" s="6"/>
      <c r="Q12" s="6"/>
      <c r="R12" s="7"/>
      <c r="S12" s="6"/>
      <c r="T12" s="6"/>
      <c r="U12" s="6"/>
      <c r="V12" s="6"/>
      <c r="W12" s="6"/>
      <c r="X12" s="6"/>
      <c r="Y12" s="6"/>
      <c r="Z12" s="7"/>
      <c r="AA12" s="6"/>
      <c r="AB12" s="6"/>
      <c r="AC12" s="6"/>
      <c r="AD12" s="6">
        <v>1155357.4571119999</v>
      </c>
      <c r="AE12" s="7">
        <v>1155357.4571119999</v>
      </c>
      <c r="AF12" s="6">
        <v>1155357.4571119999</v>
      </c>
    </row>
    <row r="13" spans="2:32" x14ac:dyDescent="0.3">
      <c r="B13" s="5" t="s">
        <v>244</v>
      </c>
      <c r="C13" s="6"/>
      <c r="D13" s="6"/>
      <c r="E13" s="6"/>
      <c r="F13" s="6"/>
      <c r="G13" s="6"/>
      <c r="H13" s="6"/>
      <c r="I13" s="6"/>
      <c r="J13" s="7"/>
      <c r="K13" s="6"/>
      <c r="L13" s="6"/>
      <c r="M13" s="6"/>
      <c r="N13" s="6"/>
      <c r="O13" s="6"/>
      <c r="P13" s="6"/>
      <c r="Q13" s="6"/>
      <c r="R13" s="7"/>
      <c r="S13" s="6"/>
      <c r="T13" s="6"/>
      <c r="U13" s="6"/>
      <c r="V13" s="6"/>
      <c r="W13" s="6"/>
      <c r="X13" s="6"/>
      <c r="Y13" s="6"/>
      <c r="Z13" s="7"/>
      <c r="AA13" s="6"/>
      <c r="AB13" s="6"/>
      <c r="AC13" s="6"/>
      <c r="AD13" s="6">
        <v>12072.594876000001</v>
      </c>
      <c r="AE13" s="7">
        <v>12072.594876000001</v>
      </c>
      <c r="AF13" s="6">
        <v>12072.594876000001</v>
      </c>
    </row>
    <row r="14" spans="2:32" x14ac:dyDescent="0.3">
      <c r="B14" s="5" t="s">
        <v>139</v>
      </c>
      <c r="C14" s="6"/>
      <c r="D14" s="6"/>
      <c r="E14" s="6"/>
      <c r="F14" s="6"/>
      <c r="G14" s="6"/>
      <c r="H14" s="6"/>
      <c r="I14" s="6"/>
      <c r="J14" s="7"/>
      <c r="K14" s="6"/>
      <c r="L14" s="6"/>
      <c r="M14" s="6"/>
      <c r="N14" s="6"/>
      <c r="O14" s="6"/>
      <c r="P14" s="6"/>
      <c r="Q14" s="6">
        <v>1025084.1371839995</v>
      </c>
      <c r="R14" s="7">
        <v>1025084.1371839995</v>
      </c>
      <c r="S14" s="6"/>
      <c r="T14" s="6"/>
      <c r="U14" s="6"/>
      <c r="V14" s="6"/>
      <c r="W14" s="6"/>
      <c r="X14" s="6"/>
      <c r="Y14" s="6"/>
      <c r="Z14" s="7"/>
      <c r="AA14" s="6"/>
      <c r="AB14" s="6"/>
      <c r="AC14" s="6"/>
      <c r="AD14" s="6"/>
      <c r="AE14" s="7"/>
      <c r="AF14" s="6">
        <v>1025084.1371839995</v>
      </c>
    </row>
    <row r="15" spans="2:32" x14ac:dyDescent="0.3">
      <c r="B15" s="5" t="s">
        <v>245</v>
      </c>
      <c r="C15" s="6"/>
      <c r="D15" s="6"/>
      <c r="E15" s="6"/>
      <c r="F15" s="6"/>
      <c r="G15" s="6"/>
      <c r="H15" s="6"/>
      <c r="I15" s="6"/>
      <c r="J15" s="7"/>
      <c r="K15" s="6"/>
      <c r="L15" s="6"/>
      <c r="M15" s="6"/>
      <c r="N15" s="6">
        <v>198758.10550000001</v>
      </c>
      <c r="O15" s="6"/>
      <c r="P15" s="6"/>
      <c r="Q15" s="6"/>
      <c r="R15" s="7">
        <v>198758.10550000001</v>
      </c>
      <c r="S15" s="6"/>
      <c r="T15" s="6"/>
      <c r="U15" s="6"/>
      <c r="V15" s="6"/>
      <c r="W15" s="6"/>
      <c r="X15" s="6"/>
      <c r="Y15" s="6"/>
      <c r="Z15" s="7"/>
      <c r="AA15" s="6"/>
      <c r="AB15" s="6"/>
      <c r="AC15" s="6"/>
      <c r="AD15" s="6"/>
      <c r="AE15" s="7"/>
      <c r="AF15" s="6">
        <v>198758.10550000001</v>
      </c>
    </row>
    <row r="16" spans="2:32" x14ac:dyDescent="0.3">
      <c r="B16" s="5" t="s">
        <v>246</v>
      </c>
      <c r="C16" s="6"/>
      <c r="D16" s="6"/>
      <c r="E16" s="6"/>
      <c r="F16" s="6"/>
      <c r="G16" s="6"/>
      <c r="H16" s="6"/>
      <c r="I16" s="6"/>
      <c r="J16" s="7"/>
      <c r="K16" s="6"/>
      <c r="L16" s="6"/>
      <c r="M16" s="6"/>
      <c r="N16" s="6"/>
      <c r="O16" s="6"/>
      <c r="P16" s="6"/>
      <c r="Q16" s="6">
        <v>232466.5643</v>
      </c>
      <c r="R16" s="7">
        <v>232466.5643</v>
      </c>
      <c r="S16" s="6"/>
      <c r="T16" s="6"/>
      <c r="U16" s="6"/>
      <c r="V16" s="6"/>
      <c r="W16" s="6"/>
      <c r="X16" s="6"/>
      <c r="Y16" s="6"/>
      <c r="Z16" s="7"/>
      <c r="AA16" s="6"/>
      <c r="AB16" s="6"/>
      <c r="AC16" s="6"/>
      <c r="AD16" s="6"/>
      <c r="AE16" s="7"/>
      <c r="AF16" s="6">
        <v>232466.5643</v>
      </c>
    </row>
    <row r="17" spans="2:32" x14ac:dyDescent="0.3">
      <c r="B17" s="5" t="s">
        <v>140</v>
      </c>
      <c r="C17" s="6"/>
      <c r="D17" s="6"/>
      <c r="E17" s="6"/>
      <c r="F17" s="6"/>
      <c r="G17" s="6"/>
      <c r="H17" s="6"/>
      <c r="I17" s="6"/>
      <c r="J17" s="7"/>
      <c r="K17" s="6"/>
      <c r="L17" s="6"/>
      <c r="M17" s="6"/>
      <c r="N17" s="6">
        <v>225582.8953</v>
      </c>
      <c r="O17" s="6"/>
      <c r="P17" s="6"/>
      <c r="Q17" s="6">
        <v>22617.9954</v>
      </c>
      <c r="R17" s="7">
        <v>248200.89069999999</v>
      </c>
      <c r="S17" s="6"/>
      <c r="T17" s="6"/>
      <c r="U17" s="6"/>
      <c r="V17" s="6"/>
      <c r="W17" s="6"/>
      <c r="X17" s="6"/>
      <c r="Y17" s="6"/>
      <c r="Z17" s="7"/>
      <c r="AA17" s="6"/>
      <c r="AB17" s="6"/>
      <c r="AC17" s="6"/>
      <c r="AD17" s="6"/>
      <c r="AE17" s="7"/>
      <c r="AF17" s="6">
        <v>248200.89069999999</v>
      </c>
    </row>
    <row r="18" spans="2:32" x14ac:dyDescent="0.3">
      <c r="B18" s="5" t="s">
        <v>247</v>
      </c>
      <c r="C18" s="6"/>
      <c r="D18" s="6"/>
      <c r="E18" s="6"/>
      <c r="F18" s="6"/>
      <c r="G18" s="6"/>
      <c r="H18" s="6"/>
      <c r="I18" s="6"/>
      <c r="J18" s="7"/>
      <c r="K18" s="6"/>
      <c r="L18" s="6">
        <v>50947.370799999997</v>
      </c>
      <c r="M18" s="6"/>
      <c r="N18" s="6"/>
      <c r="O18" s="6"/>
      <c r="P18" s="6"/>
      <c r="Q18" s="6"/>
      <c r="R18" s="7">
        <v>50947.370799999997</v>
      </c>
      <c r="S18" s="6"/>
      <c r="T18" s="6"/>
      <c r="U18" s="6"/>
      <c r="V18" s="6"/>
      <c r="W18" s="6"/>
      <c r="X18" s="6"/>
      <c r="Y18" s="6"/>
      <c r="Z18" s="7"/>
      <c r="AA18" s="6"/>
      <c r="AB18" s="6"/>
      <c r="AC18" s="6"/>
      <c r="AD18" s="6"/>
      <c r="AE18" s="7"/>
      <c r="AF18" s="6">
        <v>50947.370799999997</v>
      </c>
    </row>
    <row r="19" spans="2:32" x14ac:dyDescent="0.3">
      <c r="B19" s="5" t="s">
        <v>145</v>
      </c>
      <c r="C19" s="6"/>
      <c r="D19" s="6"/>
      <c r="E19" s="6"/>
      <c r="F19" s="6"/>
      <c r="G19" s="6"/>
      <c r="H19" s="6"/>
      <c r="I19" s="6">
        <v>355482.76100000006</v>
      </c>
      <c r="J19" s="7">
        <v>355482.76100000006</v>
      </c>
      <c r="K19" s="6"/>
      <c r="L19" s="6"/>
      <c r="M19" s="6"/>
      <c r="N19" s="6"/>
      <c r="O19" s="6"/>
      <c r="P19" s="6"/>
      <c r="Q19" s="6">
        <v>71809.728799999997</v>
      </c>
      <c r="R19" s="7">
        <v>71809.728799999997</v>
      </c>
      <c r="S19" s="6"/>
      <c r="T19" s="6"/>
      <c r="U19" s="6"/>
      <c r="V19" s="6"/>
      <c r="W19" s="6"/>
      <c r="X19" s="6"/>
      <c r="Y19" s="6"/>
      <c r="Z19" s="7"/>
      <c r="AA19" s="6"/>
      <c r="AB19" s="6"/>
      <c r="AC19" s="6"/>
      <c r="AD19" s="6"/>
      <c r="AE19" s="7"/>
      <c r="AF19" s="6">
        <v>427292.48980000004</v>
      </c>
    </row>
    <row r="20" spans="2:32" x14ac:dyDescent="0.3">
      <c r="B20" s="5" t="s">
        <v>248</v>
      </c>
      <c r="C20" s="6"/>
      <c r="D20" s="6"/>
      <c r="E20" s="6"/>
      <c r="F20" s="6"/>
      <c r="G20" s="6"/>
      <c r="H20" s="6"/>
      <c r="I20" s="6"/>
      <c r="J20" s="7"/>
      <c r="K20" s="6"/>
      <c r="L20" s="6"/>
      <c r="M20" s="6"/>
      <c r="N20" s="6"/>
      <c r="O20" s="6"/>
      <c r="P20" s="6"/>
      <c r="Q20" s="6"/>
      <c r="R20" s="7"/>
      <c r="S20" s="6"/>
      <c r="T20" s="6"/>
      <c r="U20" s="6"/>
      <c r="V20" s="6"/>
      <c r="W20" s="6"/>
      <c r="X20" s="6"/>
      <c r="Y20" s="6">
        <v>8051.3422</v>
      </c>
      <c r="Z20" s="7">
        <v>8051.3422</v>
      </c>
      <c r="AA20" s="6"/>
      <c r="AB20" s="6"/>
      <c r="AC20" s="6"/>
      <c r="AD20" s="6"/>
      <c r="AE20" s="7"/>
      <c r="AF20" s="6">
        <v>8051.3422</v>
      </c>
    </row>
    <row r="21" spans="2:32" x14ac:dyDescent="0.3">
      <c r="B21" s="5" t="s">
        <v>147</v>
      </c>
      <c r="C21" s="6"/>
      <c r="D21" s="6"/>
      <c r="E21" s="6"/>
      <c r="F21" s="6"/>
      <c r="G21" s="6"/>
      <c r="H21" s="6"/>
      <c r="I21" s="6"/>
      <c r="J21" s="7"/>
      <c r="K21" s="6"/>
      <c r="L21" s="6">
        <v>188030.12</v>
      </c>
      <c r="M21" s="6"/>
      <c r="N21" s="6"/>
      <c r="O21" s="6"/>
      <c r="P21" s="6"/>
      <c r="Q21" s="6">
        <v>41614.346089999999</v>
      </c>
      <c r="R21" s="7">
        <v>229644.46609</v>
      </c>
      <c r="S21" s="6"/>
      <c r="T21" s="6">
        <v>2492741.7712999997</v>
      </c>
      <c r="U21" s="6"/>
      <c r="V21" s="6"/>
      <c r="W21" s="6">
        <v>147348.16</v>
      </c>
      <c r="X21" s="6"/>
      <c r="Y21" s="6">
        <v>3433916.0834100279</v>
      </c>
      <c r="Z21" s="7">
        <v>6074006.0147100277</v>
      </c>
      <c r="AA21" s="6"/>
      <c r="AB21" s="6"/>
      <c r="AC21" s="6"/>
      <c r="AD21" s="6"/>
      <c r="AE21" s="7"/>
      <c r="AF21" s="6">
        <v>6303650.480800027</v>
      </c>
    </row>
    <row r="22" spans="2:32" x14ac:dyDescent="0.3">
      <c r="B22" s="5" t="s">
        <v>148</v>
      </c>
      <c r="C22" s="6"/>
      <c r="D22" s="6"/>
      <c r="E22" s="6"/>
      <c r="F22" s="6">
        <v>65520.077000000005</v>
      </c>
      <c r="G22" s="6"/>
      <c r="H22" s="6"/>
      <c r="I22" s="6">
        <v>69238.646399999998</v>
      </c>
      <c r="J22" s="7">
        <v>134758.72340000002</v>
      </c>
      <c r="K22" s="6"/>
      <c r="L22" s="6"/>
      <c r="M22" s="6"/>
      <c r="N22" s="6"/>
      <c r="O22" s="6"/>
      <c r="P22" s="6"/>
      <c r="Q22" s="6"/>
      <c r="R22" s="7"/>
      <c r="S22" s="6"/>
      <c r="T22" s="6"/>
      <c r="U22" s="6"/>
      <c r="V22" s="6">
        <v>66569.670400000003</v>
      </c>
      <c r="W22" s="6"/>
      <c r="X22" s="6"/>
      <c r="Y22" s="6"/>
      <c r="Z22" s="7">
        <v>66569.670400000003</v>
      </c>
      <c r="AA22" s="6"/>
      <c r="AB22" s="6"/>
      <c r="AC22" s="6"/>
      <c r="AD22" s="6"/>
      <c r="AE22" s="7"/>
      <c r="AF22" s="6">
        <v>201328.39380000002</v>
      </c>
    </row>
    <row r="23" spans="2:32" x14ac:dyDescent="0.3">
      <c r="B23" s="5" t="s">
        <v>149</v>
      </c>
      <c r="C23" s="6"/>
      <c r="D23" s="6"/>
      <c r="E23" s="6"/>
      <c r="F23" s="6"/>
      <c r="G23" s="6"/>
      <c r="H23" s="6"/>
      <c r="I23" s="6"/>
      <c r="J23" s="7"/>
      <c r="K23" s="6"/>
      <c r="L23" s="6"/>
      <c r="M23" s="6"/>
      <c r="N23" s="6"/>
      <c r="O23" s="6"/>
      <c r="P23" s="6"/>
      <c r="Q23" s="6"/>
      <c r="R23" s="7"/>
      <c r="S23" s="6"/>
      <c r="T23" s="6"/>
      <c r="U23" s="6"/>
      <c r="V23" s="6"/>
      <c r="W23" s="6"/>
      <c r="X23" s="6"/>
      <c r="Y23" s="6">
        <v>622462.33970000001</v>
      </c>
      <c r="Z23" s="7">
        <v>622462.33970000001</v>
      </c>
      <c r="AA23" s="6"/>
      <c r="AB23" s="6"/>
      <c r="AC23" s="6"/>
      <c r="AD23" s="6"/>
      <c r="AE23" s="7"/>
      <c r="AF23" s="6">
        <v>622462.33970000001</v>
      </c>
    </row>
    <row r="24" spans="2:32" x14ac:dyDescent="0.3">
      <c r="B24" s="5" t="s">
        <v>150</v>
      </c>
      <c r="C24" s="6"/>
      <c r="D24" s="6"/>
      <c r="E24" s="6"/>
      <c r="F24" s="6"/>
      <c r="G24" s="6"/>
      <c r="H24" s="6"/>
      <c r="I24" s="6"/>
      <c r="J24" s="7"/>
      <c r="K24" s="6"/>
      <c r="L24" s="6"/>
      <c r="M24" s="6"/>
      <c r="N24" s="6"/>
      <c r="O24" s="6"/>
      <c r="P24" s="6"/>
      <c r="Q24" s="6"/>
      <c r="R24" s="7"/>
      <c r="S24" s="6"/>
      <c r="T24" s="6"/>
      <c r="U24" s="6"/>
      <c r="V24" s="6"/>
      <c r="W24" s="6"/>
      <c r="X24" s="6"/>
      <c r="Y24" s="6"/>
      <c r="Z24" s="7"/>
      <c r="AA24" s="6"/>
      <c r="AB24" s="6"/>
      <c r="AC24" s="6"/>
      <c r="AD24" s="6">
        <v>1946119.4737420003</v>
      </c>
      <c r="AE24" s="7">
        <v>1946119.4737420003</v>
      </c>
      <c r="AF24" s="6">
        <v>1946119.4737420003</v>
      </c>
    </row>
    <row r="25" spans="2:32" x14ac:dyDescent="0.3">
      <c r="B25" s="5" t="s">
        <v>151</v>
      </c>
      <c r="C25" s="6"/>
      <c r="D25" s="6"/>
      <c r="E25" s="6"/>
      <c r="F25" s="6"/>
      <c r="G25" s="6"/>
      <c r="H25" s="6"/>
      <c r="I25" s="6">
        <v>2707396.4748</v>
      </c>
      <c r="J25" s="7">
        <v>2707396.4748</v>
      </c>
      <c r="K25" s="6"/>
      <c r="L25" s="6"/>
      <c r="M25" s="6"/>
      <c r="N25" s="6"/>
      <c r="O25" s="6"/>
      <c r="P25" s="6"/>
      <c r="Q25" s="6">
        <v>1188417.2061000001</v>
      </c>
      <c r="R25" s="7">
        <v>1188417.2061000001</v>
      </c>
      <c r="S25" s="6"/>
      <c r="T25" s="6"/>
      <c r="U25" s="6"/>
      <c r="V25" s="6"/>
      <c r="W25" s="6"/>
      <c r="X25" s="6"/>
      <c r="Y25" s="6">
        <v>846718.77000000014</v>
      </c>
      <c r="Z25" s="7">
        <v>846718.77000000014</v>
      </c>
      <c r="AA25" s="6"/>
      <c r="AB25" s="6"/>
      <c r="AC25" s="6"/>
      <c r="AD25" s="6"/>
      <c r="AE25" s="7"/>
      <c r="AF25" s="6">
        <v>4742532.4509000005</v>
      </c>
    </row>
    <row r="26" spans="2:32" x14ac:dyDescent="0.3">
      <c r="B26" s="5" t="s">
        <v>152</v>
      </c>
      <c r="C26" s="6"/>
      <c r="D26" s="6"/>
      <c r="E26" s="6"/>
      <c r="F26" s="6"/>
      <c r="G26" s="6"/>
      <c r="H26" s="6"/>
      <c r="I26" s="6">
        <v>135978.29009999998</v>
      </c>
      <c r="J26" s="7">
        <v>135978.29009999998</v>
      </c>
      <c r="K26" s="6">
        <v>29822.449800000002</v>
      </c>
      <c r="L26" s="6"/>
      <c r="M26" s="6"/>
      <c r="N26" s="6"/>
      <c r="O26" s="6"/>
      <c r="P26" s="6"/>
      <c r="Q26" s="6">
        <v>161271.31797</v>
      </c>
      <c r="R26" s="7">
        <v>191093.76777000001</v>
      </c>
      <c r="S26" s="6"/>
      <c r="T26" s="6"/>
      <c r="U26" s="6"/>
      <c r="V26" s="6"/>
      <c r="W26" s="6"/>
      <c r="X26" s="6"/>
      <c r="Y26" s="6">
        <v>323214.12057999999</v>
      </c>
      <c r="Z26" s="7">
        <v>323214.12057999999</v>
      </c>
      <c r="AA26" s="6"/>
      <c r="AB26" s="6"/>
      <c r="AC26" s="6"/>
      <c r="AD26" s="6"/>
      <c r="AE26" s="7"/>
      <c r="AF26" s="6">
        <v>650286.17845000001</v>
      </c>
    </row>
    <row r="27" spans="2:32" x14ac:dyDescent="0.3">
      <c r="B27" s="5" t="s">
        <v>153</v>
      </c>
      <c r="C27" s="6"/>
      <c r="D27" s="6"/>
      <c r="E27" s="6"/>
      <c r="F27" s="6"/>
      <c r="G27" s="6"/>
      <c r="H27" s="6"/>
      <c r="I27" s="6"/>
      <c r="J27" s="7"/>
      <c r="K27" s="6"/>
      <c r="L27" s="6"/>
      <c r="M27" s="6"/>
      <c r="N27" s="6"/>
      <c r="O27" s="6"/>
      <c r="P27" s="6"/>
      <c r="Q27" s="6"/>
      <c r="R27" s="7"/>
      <c r="S27" s="6"/>
      <c r="T27" s="6">
        <v>282733.61300000001</v>
      </c>
      <c r="U27" s="6"/>
      <c r="V27" s="6"/>
      <c r="W27" s="6"/>
      <c r="X27" s="6"/>
      <c r="Y27" s="6">
        <v>1084754.4975999999</v>
      </c>
      <c r="Z27" s="7">
        <v>1367488.1105999998</v>
      </c>
      <c r="AA27" s="6"/>
      <c r="AB27" s="6"/>
      <c r="AC27" s="6"/>
      <c r="AD27" s="6"/>
      <c r="AE27" s="7"/>
      <c r="AF27" s="6">
        <v>1367488.1105999998</v>
      </c>
    </row>
    <row r="28" spans="2:32" x14ac:dyDescent="0.3">
      <c r="B28" s="5" t="s">
        <v>154</v>
      </c>
      <c r="C28" s="6">
        <v>107688.20702999998</v>
      </c>
      <c r="D28" s="6">
        <v>1991002.4242000012</v>
      </c>
      <c r="E28" s="6"/>
      <c r="F28" s="6"/>
      <c r="G28" s="6">
        <v>177751.52210999999</v>
      </c>
      <c r="H28" s="6"/>
      <c r="I28" s="6">
        <v>2247038.8878899994</v>
      </c>
      <c r="J28" s="7">
        <v>4523481.0412300006</v>
      </c>
      <c r="K28" s="6"/>
      <c r="L28" s="6">
        <v>147106.51080000002</v>
      </c>
      <c r="M28" s="6"/>
      <c r="N28" s="6"/>
      <c r="O28" s="6"/>
      <c r="P28" s="6"/>
      <c r="Q28" s="6"/>
      <c r="R28" s="7">
        <v>147106.51080000002</v>
      </c>
      <c r="S28" s="6"/>
      <c r="T28" s="6">
        <v>3786.2999999999997</v>
      </c>
      <c r="U28" s="6"/>
      <c r="V28" s="6"/>
      <c r="W28" s="6"/>
      <c r="X28" s="6"/>
      <c r="Y28" s="6">
        <v>6385.2250000000004</v>
      </c>
      <c r="Z28" s="7">
        <v>10171.525</v>
      </c>
      <c r="AA28" s="6"/>
      <c r="AB28" s="6"/>
      <c r="AC28" s="6"/>
      <c r="AD28" s="6"/>
      <c r="AE28" s="7"/>
      <c r="AF28" s="6">
        <v>4680759.0770300003</v>
      </c>
    </row>
    <row r="29" spans="2:32" x14ac:dyDescent="0.3">
      <c r="B29" s="5" t="s">
        <v>249</v>
      </c>
      <c r="C29" s="6"/>
      <c r="D29" s="6"/>
      <c r="E29" s="6"/>
      <c r="F29" s="6"/>
      <c r="G29" s="6"/>
      <c r="H29" s="6"/>
      <c r="I29" s="6">
        <v>153185.94030000002</v>
      </c>
      <c r="J29" s="7">
        <v>153185.94030000002</v>
      </c>
      <c r="K29" s="6"/>
      <c r="L29" s="6"/>
      <c r="M29" s="6"/>
      <c r="N29" s="6"/>
      <c r="O29" s="6"/>
      <c r="P29" s="6"/>
      <c r="Q29" s="6"/>
      <c r="R29" s="7"/>
      <c r="S29" s="6"/>
      <c r="T29" s="6"/>
      <c r="U29" s="6"/>
      <c r="V29" s="6"/>
      <c r="W29" s="6"/>
      <c r="X29" s="6"/>
      <c r="Y29" s="6"/>
      <c r="Z29" s="7"/>
      <c r="AA29" s="6"/>
      <c r="AB29" s="6"/>
      <c r="AC29" s="6"/>
      <c r="AD29" s="6"/>
      <c r="AE29" s="7"/>
      <c r="AF29" s="6">
        <v>153185.94030000002</v>
      </c>
    </row>
    <row r="30" spans="2:32" x14ac:dyDescent="0.3">
      <c r="B30" s="5" t="s">
        <v>155</v>
      </c>
      <c r="C30" s="6"/>
      <c r="D30" s="6"/>
      <c r="E30" s="6"/>
      <c r="F30" s="6"/>
      <c r="G30" s="6"/>
      <c r="H30" s="6"/>
      <c r="I30" s="6">
        <v>48244.614199999996</v>
      </c>
      <c r="J30" s="7">
        <v>48244.614199999996</v>
      </c>
      <c r="K30" s="6"/>
      <c r="L30" s="6"/>
      <c r="M30" s="6"/>
      <c r="N30" s="6"/>
      <c r="O30" s="6"/>
      <c r="P30" s="6"/>
      <c r="Q30" s="6"/>
      <c r="R30" s="7"/>
      <c r="S30" s="6"/>
      <c r="T30" s="6"/>
      <c r="U30" s="6"/>
      <c r="V30" s="6"/>
      <c r="W30" s="6"/>
      <c r="X30" s="6"/>
      <c r="Y30" s="6"/>
      <c r="Z30" s="7"/>
      <c r="AA30" s="6"/>
      <c r="AB30" s="6"/>
      <c r="AC30" s="6"/>
      <c r="AD30" s="6"/>
      <c r="AE30" s="7"/>
      <c r="AF30" s="6">
        <v>48244.614199999996</v>
      </c>
    </row>
    <row r="31" spans="2:32" x14ac:dyDescent="0.3">
      <c r="B31" s="5" t="s">
        <v>250</v>
      </c>
      <c r="C31" s="6"/>
      <c r="D31" s="6"/>
      <c r="E31" s="6"/>
      <c r="F31" s="6"/>
      <c r="G31" s="6"/>
      <c r="H31" s="6"/>
      <c r="I31" s="6">
        <v>359903.34730000002</v>
      </c>
      <c r="J31" s="7">
        <v>359903.34730000002</v>
      </c>
      <c r="K31" s="6"/>
      <c r="L31" s="6"/>
      <c r="M31" s="6"/>
      <c r="N31" s="6"/>
      <c r="O31" s="6"/>
      <c r="P31" s="6"/>
      <c r="Q31" s="6"/>
      <c r="R31" s="7"/>
      <c r="S31" s="6"/>
      <c r="T31" s="6"/>
      <c r="U31" s="6"/>
      <c r="V31" s="6"/>
      <c r="W31" s="6"/>
      <c r="X31" s="6"/>
      <c r="Y31" s="6"/>
      <c r="Z31" s="7"/>
      <c r="AA31" s="6"/>
      <c r="AB31" s="6"/>
      <c r="AC31" s="6"/>
      <c r="AD31" s="6"/>
      <c r="AE31" s="7"/>
      <c r="AF31" s="6">
        <v>359903.34730000002</v>
      </c>
    </row>
    <row r="32" spans="2:32" x14ac:dyDescent="0.3">
      <c r="B32" s="5" t="s">
        <v>251</v>
      </c>
      <c r="C32" s="6"/>
      <c r="D32" s="6"/>
      <c r="E32" s="6"/>
      <c r="F32" s="6"/>
      <c r="G32" s="6"/>
      <c r="H32" s="6"/>
      <c r="I32" s="6">
        <v>254970.62039999999</v>
      </c>
      <c r="J32" s="7">
        <v>254970.62039999999</v>
      </c>
      <c r="K32" s="6"/>
      <c r="L32" s="6"/>
      <c r="M32" s="6"/>
      <c r="N32" s="6"/>
      <c r="O32" s="6"/>
      <c r="P32" s="6"/>
      <c r="Q32" s="6"/>
      <c r="R32" s="7"/>
      <c r="S32" s="6"/>
      <c r="T32" s="6"/>
      <c r="U32" s="6"/>
      <c r="V32" s="6"/>
      <c r="W32" s="6"/>
      <c r="X32" s="6"/>
      <c r="Y32" s="6"/>
      <c r="Z32" s="7"/>
      <c r="AA32" s="6"/>
      <c r="AB32" s="6"/>
      <c r="AC32" s="6"/>
      <c r="AD32" s="6"/>
      <c r="AE32" s="7"/>
      <c r="AF32" s="6">
        <v>254970.62039999999</v>
      </c>
    </row>
    <row r="33" spans="2:32" x14ac:dyDescent="0.3">
      <c r="B33" s="5" t="s">
        <v>156</v>
      </c>
      <c r="C33" s="6"/>
      <c r="D33" s="6">
        <v>69124.702399999995</v>
      </c>
      <c r="E33" s="6"/>
      <c r="F33" s="6"/>
      <c r="G33" s="6"/>
      <c r="H33" s="6"/>
      <c r="I33" s="6">
        <v>213166.07556</v>
      </c>
      <c r="J33" s="7">
        <v>282290.77795999998</v>
      </c>
      <c r="K33" s="6"/>
      <c r="L33" s="6"/>
      <c r="M33" s="6"/>
      <c r="N33" s="6"/>
      <c r="O33" s="6"/>
      <c r="P33" s="6"/>
      <c r="Q33" s="6"/>
      <c r="R33" s="7"/>
      <c r="S33" s="6"/>
      <c r="T33" s="6"/>
      <c r="U33" s="6"/>
      <c r="V33" s="6"/>
      <c r="W33" s="6"/>
      <c r="X33" s="6"/>
      <c r="Y33" s="6"/>
      <c r="Z33" s="7"/>
      <c r="AA33" s="6"/>
      <c r="AB33" s="6"/>
      <c r="AC33" s="6"/>
      <c r="AD33" s="6"/>
      <c r="AE33" s="7"/>
      <c r="AF33" s="6">
        <v>282290.77795999998</v>
      </c>
    </row>
    <row r="34" spans="2:32" x14ac:dyDescent="0.3">
      <c r="B34" s="5" t="s">
        <v>157</v>
      </c>
      <c r="C34" s="6"/>
      <c r="D34" s="6"/>
      <c r="E34" s="6"/>
      <c r="F34" s="6"/>
      <c r="G34" s="6"/>
      <c r="H34" s="6"/>
      <c r="I34" s="6"/>
      <c r="J34" s="7"/>
      <c r="K34" s="6"/>
      <c r="L34" s="6">
        <v>818369.7840000001</v>
      </c>
      <c r="M34" s="6"/>
      <c r="N34" s="6">
        <v>15798.24</v>
      </c>
      <c r="O34" s="6"/>
      <c r="P34" s="6"/>
      <c r="Q34" s="6">
        <v>809633.05770999996</v>
      </c>
      <c r="R34" s="7">
        <v>1643801.0817100001</v>
      </c>
      <c r="S34" s="6"/>
      <c r="T34" s="6"/>
      <c r="U34" s="6"/>
      <c r="V34" s="6"/>
      <c r="W34" s="6"/>
      <c r="X34" s="6"/>
      <c r="Y34" s="6"/>
      <c r="Z34" s="7"/>
      <c r="AA34" s="6"/>
      <c r="AB34" s="6"/>
      <c r="AC34" s="6"/>
      <c r="AD34" s="6"/>
      <c r="AE34" s="7"/>
      <c r="AF34" s="6">
        <v>1643801.0817100001</v>
      </c>
    </row>
    <row r="35" spans="2:32" x14ac:dyDescent="0.3">
      <c r="B35" s="5" t="s">
        <v>158</v>
      </c>
      <c r="C35" s="6"/>
      <c r="D35" s="6"/>
      <c r="E35" s="6"/>
      <c r="F35" s="6"/>
      <c r="G35" s="6"/>
      <c r="H35" s="6"/>
      <c r="I35" s="6"/>
      <c r="J35" s="7"/>
      <c r="K35" s="6"/>
      <c r="L35" s="6">
        <v>2202371.0707</v>
      </c>
      <c r="M35" s="6"/>
      <c r="N35" s="6">
        <v>19974.72</v>
      </c>
      <c r="O35" s="6">
        <v>107852.93623000001</v>
      </c>
      <c r="P35" s="6"/>
      <c r="Q35" s="6">
        <v>2451007.6618660009</v>
      </c>
      <c r="R35" s="7">
        <v>4781206.3887960017</v>
      </c>
      <c r="S35" s="6"/>
      <c r="T35" s="6"/>
      <c r="U35" s="6"/>
      <c r="V35" s="6"/>
      <c r="W35" s="6"/>
      <c r="X35" s="6"/>
      <c r="Y35" s="6">
        <v>570636.46010000003</v>
      </c>
      <c r="Z35" s="7">
        <v>570636.46010000003</v>
      </c>
      <c r="AA35" s="6"/>
      <c r="AB35" s="6"/>
      <c r="AC35" s="6"/>
      <c r="AD35" s="6"/>
      <c r="AE35" s="7"/>
      <c r="AF35" s="6">
        <v>5351842.8488960015</v>
      </c>
    </row>
    <row r="36" spans="2:32" x14ac:dyDescent="0.3">
      <c r="B36" s="5" t="s">
        <v>159</v>
      </c>
      <c r="C36" s="6"/>
      <c r="D36" s="6"/>
      <c r="E36" s="6"/>
      <c r="F36" s="6"/>
      <c r="G36" s="6"/>
      <c r="H36" s="6"/>
      <c r="I36" s="6"/>
      <c r="J36" s="7"/>
      <c r="K36" s="6">
        <v>6855.4049999999997</v>
      </c>
      <c r="L36" s="6">
        <v>284091.71759999997</v>
      </c>
      <c r="M36" s="6"/>
      <c r="N36" s="6"/>
      <c r="O36" s="6">
        <v>1506.2250000000001</v>
      </c>
      <c r="P36" s="6"/>
      <c r="Q36" s="6">
        <v>210062.51078000001</v>
      </c>
      <c r="R36" s="7">
        <v>502515.85837999999</v>
      </c>
      <c r="S36" s="6"/>
      <c r="T36" s="6"/>
      <c r="U36" s="6"/>
      <c r="V36" s="6"/>
      <c r="W36" s="6"/>
      <c r="X36" s="6"/>
      <c r="Y36" s="6"/>
      <c r="Z36" s="7"/>
      <c r="AA36" s="6"/>
      <c r="AB36" s="6"/>
      <c r="AC36" s="6"/>
      <c r="AD36" s="6"/>
      <c r="AE36" s="7"/>
      <c r="AF36" s="6">
        <v>502515.85837999999</v>
      </c>
    </row>
    <row r="37" spans="2:32" x14ac:dyDescent="0.3">
      <c r="B37" s="5" t="s">
        <v>252</v>
      </c>
      <c r="C37" s="6"/>
      <c r="D37" s="6"/>
      <c r="E37" s="6"/>
      <c r="F37" s="6"/>
      <c r="G37" s="6"/>
      <c r="H37" s="6"/>
      <c r="I37" s="6"/>
      <c r="J37" s="7"/>
      <c r="K37" s="6"/>
      <c r="L37" s="6">
        <v>223980.2291</v>
      </c>
      <c r="M37" s="6"/>
      <c r="N37" s="6">
        <v>38541.044000000002</v>
      </c>
      <c r="O37" s="6"/>
      <c r="P37" s="6"/>
      <c r="Q37" s="6">
        <v>214916.15729999999</v>
      </c>
      <c r="R37" s="7">
        <v>477437.43039999995</v>
      </c>
      <c r="S37" s="6"/>
      <c r="T37" s="6"/>
      <c r="U37" s="6"/>
      <c r="V37" s="6"/>
      <c r="W37" s="6"/>
      <c r="X37" s="6"/>
      <c r="Y37" s="6"/>
      <c r="Z37" s="7"/>
      <c r="AA37" s="6"/>
      <c r="AB37" s="6"/>
      <c r="AC37" s="6"/>
      <c r="AD37" s="6"/>
      <c r="AE37" s="7"/>
      <c r="AF37" s="6">
        <v>477437.43039999995</v>
      </c>
    </row>
    <row r="38" spans="2:32" x14ac:dyDescent="0.3">
      <c r="B38" s="5" t="s">
        <v>160</v>
      </c>
      <c r="C38" s="6"/>
      <c r="D38" s="6"/>
      <c r="E38" s="6"/>
      <c r="F38" s="6"/>
      <c r="G38" s="6"/>
      <c r="H38" s="6"/>
      <c r="I38" s="6"/>
      <c r="J38" s="7"/>
      <c r="K38" s="6"/>
      <c r="L38" s="6"/>
      <c r="M38" s="6"/>
      <c r="N38" s="6"/>
      <c r="O38" s="6"/>
      <c r="P38" s="6"/>
      <c r="Q38" s="6">
        <v>297699.82910999999</v>
      </c>
      <c r="R38" s="7">
        <v>297699.82910999999</v>
      </c>
      <c r="S38" s="6"/>
      <c r="T38" s="6"/>
      <c r="U38" s="6"/>
      <c r="V38" s="6"/>
      <c r="W38" s="6"/>
      <c r="X38" s="6"/>
      <c r="Y38" s="6"/>
      <c r="Z38" s="7"/>
      <c r="AA38" s="6"/>
      <c r="AB38" s="6"/>
      <c r="AC38" s="6"/>
      <c r="AD38" s="6"/>
      <c r="AE38" s="7"/>
      <c r="AF38" s="6">
        <v>297699.82910999999</v>
      </c>
    </row>
    <row r="39" spans="2:32" x14ac:dyDescent="0.3">
      <c r="B39" s="5" t="s">
        <v>161</v>
      </c>
      <c r="C39" s="6"/>
      <c r="D39" s="6"/>
      <c r="E39" s="6"/>
      <c r="F39" s="6"/>
      <c r="G39" s="6"/>
      <c r="H39" s="6"/>
      <c r="I39" s="6"/>
      <c r="J39" s="7"/>
      <c r="K39" s="6"/>
      <c r="L39" s="6"/>
      <c r="M39" s="6"/>
      <c r="N39" s="6"/>
      <c r="O39" s="6">
        <v>4505.0548199999994</v>
      </c>
      <c r="P39" s="6"/>
      <c r="Q39" s="6">
        <v>69510.91975999999</v>
      </c>
      <c r="R39" s="7">
        <v>74015.974579999995</v>
      </c>
      <c r="S39" s="6"/>
      <c r="T39" s="6"/>
      <c r="U39" s="6"/>
      <c r="V39" s="6"/>
      <c r="W39" s="6"/>
      <c r="X39" s="6"/>
      <c r="Y39" s="6">
        <v>26438.610659999998</v>
      </c>
      <c r="Z39" s="7">
        <v>26438.610659999998</v>
      </c>
      <c r="AA39" s="6"/>
      <c r="AB39" s="6"/>
      <c r="AC39" s="6"/>
      <c r="AD39" s="6">
        <v>180958.22259652001</v>
      </c>
      <c r="AE39" s="7">
        <v>180958.22259652001</v>
      </c>
      <c r="AF39" s="6">
        <v>281412.80783652002</v>
      </c>
    </row>
    <row r="40" spans="2:32" x14ac:dyDescent="0.3">
      <c r="B40" s="5" t="s">
        <v>162</v>
      </c>
      <c r="C40" s="6"/>
      <c r="D40" s="6"/>
      <c r="E40" s="6"/>
      <c r="F40" s="6"/>
      <c r="G40" s="6"/>
      <c r="H40" s="6"/>
      <c r="I40" s="6"/>
      <c r="J40" s="7"/>
      <c r="K40" s="6"/>
      <c r="L40" s="6"/>
      <c r="M40" s="6"/>
      <c r="N40" s="6">
        <v>24906.978499999997</v>
      </c>
      <c r="O40" s="6"/>
      <c r="P40" s="6"/>
      <c r="Q40" s="6">
        <v>138063.29233000003</v>
      </c>
      <c r="R40" s="7">
        <v>162970.27083000002</v>
      </c>
      <c r="S40" s="6"/>
      <c r="T40" s="6"/>
      <c r="U40" s="6"/>
      <c r="V40" s="6"/>
      <c r="W40" s="6"/>
      <c r="X40" s="6"/>
      <c r="Y40" s="6"/>
      <c r="Z40" s="7"/>
      <c r="AA40" s="6"/>
      <c r="AB40" s="6"/>
      <c r="AC40" s="6"/>
      <c r="AD40" s="6">
        <v>377010.34457000007</v>
      </c>
      <c r="AE40" s="7">
        <v>377010.34457000007</v>
      </c>
      <c r="AF40" s="6">
        <v>539980.61540000013</v>
      </c>
    </row>
    <row r="41" spans="2:32" x14ac:dyDescent="0.3">
      <c r="B41" s="5" t="s">
        <v>163</v>
      </c>
      <c r="C41" s="6"/>
      <c r="D41" s="6"/>
      <c r="E41" s="6"/>
      <c r="F41" s="6"/>
      <c r="G41" s="6"/>
      <c r="H41" s="6"/>
      <c r="I41" s="6"/>
      <c r="J41" s="7"/>
      <c r="K41" s="6"/>
      <c r="L41" s="6"/>
      <c r="M41" s="6"/>
      <c r="N41" s="6"/>
      <c r="O41" s="6"/>
      <c r="P41" s="6"/>
      <c r="Q41" s="6">
        <v>25568.539530000002</v>
      </c>
      <c r="R41" s="7">
        <v>25568.539530000002</v>
      </c>
      <c r="S41" s="6"/>
      <c r="T41" s="6"/>
      <c r="U41" s="6"/>
      <c r="V41" s="6"/>
      <c r="W41" s="6"/>
      <c r="X41" s="6"/>
      <c r="Y41" s="6"/>
      <c r="Z41" s="7"/>
      <c r="AA41" s="6"/>
      <c r="AB41" s="6"/>
      <c r="AC41" s="6"/>
      <c r="AD41" s="6"/>
      <c r="AE41" s="7"/>
      <c r="AF41" s="6">
        <v>25568.539530000002</v>
      </c>
    </row>
    <row r="42" spans="2:32" x14ac:dyDescent="0.3">
      <c r="B42" s="5" t="s">
        <v>164</v>
      </c>
      <c r="C42" s="6"/>
      <c r="D42" s="6"/>
      <c r="E42" s="6"/>
      <c r="F42" s="6"/>
      <c r="G42" s="6"/>
      <c r="H42" s="6"/>
      <c r="I42" s="6"/>
      <c r="J42" s="7"/>
      <c r="K42" s="6"/>
      <c r="L42" s="6"/>
      <c r="M42" s="6"/>
      <c r="N42" s="6"/>
      <c r="O42" s="6"/>
      <c r="P42" s="6"/>
      <c r="Q42" s="6">
        <v>14659.64</v>
      </c>
      <c r="R42" s="7">
        <v>14659.64</v>
      </c>
      <c r="S42" s="6"/>
      <c r="T42" s="6"/>
      <c r="U42" s="6"/>
      <c r="V42" s="6"/>
      <c r="W42" s="6"/>
      <c r="X42" s="6"/>
      <c r="Y42" s="6">
        <v>37707.493499999997</v>
      </c>
      <c r="Z42" s="7">
        <v>37707.493499999997</v>
      </c>
      <c r="AA42" s="6"/>
      <c r="AB42" s="6"/>
      <c r="AC42" s="6"/>
      <c r="AD42" s="6"/>
      <c r="AE42" s="7"/>
      <c r="AF42" s="6">
        <v>52367.133499999996</v>
      </c>
    </row>
    <row r="43" spans="2:32" x14ac:dyDescent="0.3">
      <c r="B43" s="5" t="s">
        <v>166</v>
      </c>
      <c r="C43" s="6"/>
      <c r="D43" s="6"/>
      <c r="E43" s="6"/>
      <c r="F43" s="6"/>
      <c r="G43" s="6"/>
      <c r="H43" s="6"/>
      <c r="I43" s="6"/>
      <c r="J43" s="7"/>
      <c r="K43" s="6"/>
      <c r="L43" s="6"/>
      <c r="M43" s="6"/>
      <c r="N43" s="6"/>
      <c r="O43" s="6"/>
      <c r="P43" s="6"/>
      <c r="Q43" s="6">
        <v>21406.76758</v>
      </c>
      <c r="R43" s="7">
        <v>21406.76758</v>
      </c>
      <c r="S43" s="6"/>
      <c r="T43" s="6"/>
      <c r="U43" s="6"/>
      <c r="V43" s="6"/>
      <c r="W43" s="6"/>
      <c r="X43" s="6"/>
      <c r="Y43" s="6">
        <v>51583.949120000005</v>
      </c>
      <c r="Z43" s="7">
        <v>51583.949120000005</v>
      </c>
      <c r="AA43" s="6"/>
      <c r="AB43" s="6"/>
      <c r="AC43" s="6"/>
      <c r="AD43" s="6">
        <v>32702.119238000007</v>
      </c>
      <c r="AE43" s="7">
        <v>32702.119238000007</v>
      </c>
      <c r="AF43" s="6">
        <v>105692.835938</v>
      </c>
    </row>
    <row r="44" spans="2:32" x14ac:dyDescent="0.3">
      <c r="B44" s="5" t="s">
        <v>167</v>
      </c>
      <c r="C44" s="6"/>
      <c r="D44" s="6"/>
      <c r="E44" s="6"/>
      <c r="F44" s="6"/>
      <c r="G44" s="6"/>
      <c r="H44" s="6"/>
      <c r="I44" s="6"/>
      <c r="J44" s="7"/>
      <c r="K44" s="6"/>
      <c r="L44" s="6"/>
      <c r="M44" s="6"/>
      <c r="N44" s="6"/>
      <c r="O44" s="6"/>
      <c r="P44" s="6"/>
      <c r="Q44" s="6">
        <v>19518.8105</v>
      </c>
      <c r="R44" s="7">
        <v>19518.8105</v>
      </c>
      <c r="S44" s="6"/>
      <c r="T44" s="6"/>
      <c r="U44" s="6"/>
      <c r="V44" s="6"/>
      <c r="W44" s="6"/>
      <c r="X44" s="6"/>
      <c r="Y44" s="6"/>
      <c r="Z44" s="7"/>
      <c r="AA44" s="6"/>
      <c r="AB44" s="6"/>
      <c r="AC44" s="6"/>
      <c r="AD44" s="6">
        <v>3074.1200000000003</v>
      </c>
      <c r="AE44" s="7">
        <v>3074.1200000000003</v>
      </c>
      <c r="AF44" s="6">
        <v>22592.930499999999</v>
      </c>
    </row>
    <row r="45" spans="2:32" x14ac:dyDescent="0.3">
      <c r="B45" s="5" t="s">
        <v>168</v>
      </c>
      <c r="C45" s="6"/>
      <c r="D45" s="6"/>
      <c r="E45" s="6"/>
      <c r="F45" s="6"/>
      <c r="G45" s="6"/>
      <c r="H45" s="6"/>
      <c r="I45" s="6"/>
      <c r="J45" s="7"/>
      <c r="K45" s="6">
        <v>310.58607599999999</v>
      </c>
      <c r="L45" s="6"/>
      <c r="M45" s="6"/>
      <c r="N45" s="6"/>
      <c r="O45" s="6"/>
      <c r="P45" s="6"/>
      <c r="Q45" s="6">
        <v>20393.677600000003</v>
      </c>
      <c r="R45" s="7">
        <v>20704.263676000002</v>
      </c>
      <c r="S45" s="6"/>
      <c r="T45" s="6"/>
      <c r="U45" s="6"/>
      <c r="V45" s="6"/>
      <c r="W45" s="6"/>
      <c r="X45" s="6"/>
      <c r="Y45" s="6"/>
      <c r="Z45" s="7"/>
      <c r="AA45" s="6"/>
      <c r="AB45" s="6"/>
      <c r="AC45" s="6"/>
      <c r="AD45" s="6">
        <v>25879.200000000001</v>
      </c>
      <c r="AE45" s="7">
        <v>25879.200000000001</v>
      </c>
      <c r="AF45" s="6">
        <v>46583.463675999999</v>
      </c>
    </row>
    <row r="46" spans="2:32" x14ac:dyDescent="0.3">
      <c r="B46" s="5" t="s">
        <v>169</v>
      </c>
      <c r="C46" s="6"/>
      <c r="D46" s="6"/>
      <c r="E46" s="6"/>
      <c r="F46" s="6"/>
      <c r="G46" s="6"/>
      <c r="H46" s="6"/>
      <c r="I46" s="6"/>
      <c r="J46" s="7"/>
      <c r="K46" s="6"/>
      <c r="L46" s="6"/>
      <c r="M46" s="6"/>
      <c r="N46" s="6"/>
      <c r="O46" s="6"/>
      <c r="P46" s="6"/>
      <c r="Q46" s="6">
        <v>1588.15914</v>
      </c>
      <c r="R46" s="7">
        <v>1588.15914</v>
      </c>
      <c r="S46" s="6"/>
      <c r="T46" s="6"/>
      <c r="U46" s="6"/>
      <c r="V46" s="6"/>
      <c r="W46" s="6"/>
      <c r="X46" s="6"/>
      <c r="Y46" s="6"/>
      <c r="Z46" s="7"/>
      <c r="AA46" s="6"/>
      <c r="AB46" s="6"/>
      <c r="AC46" s="6"/>
      <c r="AD46" s="6">
        <v>6730.6012410000003</v>
      </c>
      <c r="AE46" s="7">
        <v>6730.6012410000003</v>
      </c>
      <c r="AF46" s="6">
        <v>8318.7603810000001</v>
      </c>
    </row>
    <row r="47" spans="2:32" x14ac:dyDescent="0.3">
      <c r="B47" s="5" t="s">
        <v>171</v>
      </c>
      <c r="C47" s="6"/>
      <c r="D47" s="6"/>
      <c r="E47" s="6"/>
      <c r="F47" s="6"/>
      <c r="G47" s="6"/>
      <c r="H47" s="6"/>
      <c r="I47" s="6"/>
      <c r="J47" s="7"/>
      <c r="K47" s="6"/>
      <c r="L47" s="6"/>
      <c r="M47" s="6"/>
      <c r="N47" s="6"/>
      <c r="O47" s="6"/>
      <c r="P47" s="6"/>
      <c r="Q47" s="6">
        <v>32738.962299999996</v>
      </c>
      <c r="R47" s="7">
        <v>32738.962299999996</v>
      </c>
      <c r="S47" s="6"/>
      <c r="T47" s="6"/>
      <c r="U47" s="6"/>
      <c r="V47" s="6"/>
      <c r="W47" s="6"/>
      <c r="X47" s="6"/>
      <c r="Y47" s="6">
        <v>3735.7589499999995</v>
      </c>
      <c r="Z47" s="7">
        <v>3735.7589499999995</v>
      </c>
      <c r="AA47" s="6"/>
      <c r="AB47" s="6"/>
      <c r="AC47" s="6"/>
      <c r="AD47" s="6">
        <v>240146.33888199992</v>
      </c>
      <c r="AE47" s="7">
        <v>240146.33888199992</v>
      </c>
      <c r="AF47" s="6">
        <v>276621.0601319999</v>
      </c>
    </row>
    <row r="48" spans="2:32" x14ac:dyDescent="0.3">
      <c r="B48" s="5" t="s">
        <v>173</v>
      </c>
      <c r="C48" s="6"/>
      <c r="D48" s="6"/>
      <c r="E48" s="6"/>
      <c r="F48" s="6"/>
      <c r="G48" s="6"/>
      <c r="H48" s="6"/>
      <c r="I48" s="6"/>
      <c r="J48" s="7"/>
      <c r="K48" s="6"/>
      <c r="L48" s="6"/>
      <c r="M48" s="6"/>
      <c r="N48" s="6"/>
      <c r="O48" s="6"/>
      <c r="P48" s="6"/>
      <c r="Q48" s="6"/>
      <c r="R48" s="7"/>
      <c r="S48" s="6"/>
      <c r="T48" s="6"/>
      <c r="U48" s="6"/>
      <c r="V48" s="6"/>
      <c r="W48" s="6"/>
      <c r="X48" s="6"/>
      <c r="Y48" s="6"/>
      <c r="Z48" s="7"/>
      <c r="AA48" s="6"/>
      <c r="AB48" s="6"/>
      <c r="AC48" s="6"/>
      <c r="AD48" s="6">
        <v>126622.24126199998</v>
      </c>
      <c r="AE48" s="7">
        <v>126622.24126199998</v>
      </c>
      <c r="AF48" s="6">
        <v>126622.24126199998</v>
      </c>
    </row>
    <row r="49" spans="2:32" x14ac:dyDescent="0.3">
      <c r="B49" s="5" t="s">
        <v>174</v>
      </c>
      <c r="C49" s="6"/>
      <c r="D49" s="6"/>
      <c r="E49" s="6"/>
      <c r="F49" s="6"/>
      <c r="G49" s="6"/>
      <c r="H49" s="6"/>
      <c r="I49" s="6">
        <v>2229.8584000000001</v>
      </c>
      <c r="J49" s="7">
        <v>2229.8584000000001</v>
      </c>
      <c r="K49" s="6"/>
      <c r="L49" s="6"/>
      <c r="M49" s="6"/>
      <c r="N49" s="6"/>
      <c r="O49" s="6"/>
      <c r="P49" s="6"/>
      <c r="Q49" s="6">
        <v>49644.66332</v>
      </c>
      <c r="R49" s="7">
        <v>49644.66332</v>
      </c>
      <c r="S49" s="6"/>
      <c r="T49" s="6"/>
      <c r="U49" s="6"/>
      <c r="V49" s="6"/>
      <c r="W49" s="6"/>
      <c r="X49" s="6"/>
      <c r="Y49" s="6">
        <v>3803.5452</v>
      </c>
      <c r="Z49" s="7">
        <v>3803.5452</v>
      </c>
      <c r="AA49" s="6"/>
      <c r="AB49" s="6"/>
      <c r="AC49" s="6"/>
      <c r="AD49" s="6"/>
      <c r="AE49" s="7"/>
      <c r="AF49" s="6">
        <v>55678.066919999997</v>
      </c>
    </row>
    <row r="50" spans="2:32" x14ac:dyDescent="0.3">
      <c r="B50" s="5" t="s">
        <v>175</v>
      </c>
      <c r="C50" s="6"/>
      <c r="D50" s="6"/>
      <c r="E50" s="6"/>
      <c r="F50" s="6"/>
      <c r="G50" s="6"/>
      <c r="H50" s="6"/>
      <c r="I50" s="6"/>
      <c r="J50" s="7"/>
      <c r="K50" s="6"/>
      <c r="L50" s="6"/>
      <c r="M50" s="6"/>
      <c r="N50" s="6">
        <v>2312.2694000000001</v>
      </c>
      <c r="O50" s="6">
        <v>7047.81</v>
      </c>
      <c r="P50" s="6"/>
      <c r="Q50" s="6">
        <v>86809.499479999984</v>
      </c>
      <c r="R50" s="7">
        <v>96169.578879999986</v>
      </c>
      <c r="S50" s="6"/>
      <c r="T50" s="6"/>
      <c r="U50" s="6"/>
      <c r="V50" s="6"/>
      <c r="W50" s="6"/>
      <c r="X50" s="6"/>
      <c r="Y50" s="6"/>
      <c r="Z50" s="7"/>
      <c r="AA50" s="6"/>
      <c r="AB50" s="6"/>
      <c r="AC50" s="6"/>
      <c r="AD50" s="6">
        <v>322220.46957399993</v>
      </c>
      <c r="AE50" s="7">
        <v>322220.46957399993</v>
      </c>
      <c r="AF50" s="6">
        <v>418390.04845399992</v>
      </c>
    </row>
    <row r="51" spans="2:32" x14ac:dyDescent="0.3">
      <c r="B51" s="5" t="s">
        <v>176</v>
      </c>
      <c r="C51" s="6"/>
      <c r="D51" s="6"/>
      <c r="E51" s="6"/>
      <c r="F51" s="6"/>
      <c r="G51" s="6"/>
      <c r="H51" s="6"/>
      <c r="I51" s="6"/>
      <c r="J51" s="7"/>
      <c r="K51" s="6"/>
      <c r="L51" s="6"/>
      <c r="M51" s="6"/>
      <c r="N51" s="6"/>
      <c r="O51" s="6"/>
      <c r="P51" s="6"/>
      <c r="Q51" s="6">
        <v>32647.185999999998</v>
      </c>
      <c r="R51" s="7">
        <v>32647.185999999998</v>
      </c>
      <c r="S51" s="6"/>
      <c r="T51" s="6"/>
      <c r="U51" s="6"/>
      <c r="V51" s="6"/>
      <c r="W51" s="6"/>
      <c r="X51" s="6"/>
      <c r="Y51" s="6"/>
      <c r="Z51" s="7"/>
      <c r="AA51" s="6"/>
      <c r="AB51" s="6"/>
      <c r="AC51" s="6"/>
      <c r="AD51" s="6">
        <v>1658351.7482900007</v>
      </c>
      <c r="AE51" s="7">
        <v>1658351.7482900007</v>
      </c>
      <c r="AF51" s="6">
        <v>1690998.9342900007</v>
      </c>
    </row>
    <row r="52" spans="2:32" x14ac:dyDescent="0.3">
      <c r="B52" s="5" t="s">
        <v>177</v>
      </c>
      <c r="C52" s="6"/>
      <c r="D52" s="6">
        <v>200979.84520000001</v>
      </c>
      <c r="E52" s="6"/>
      <c r="F52" s="6"/>
      <c r="G52" s="6"/>
      <c r="H52" s="6"/>
      <c r="I52" s="6"/>
      <c r="J52" s="7">
        <v>200979.84520000001</v>
      </c>
      <c r="K52" s="6"/>
      <c r="L52" s="6">
        <v>4900791.6948000034</v>
      </c>
      <c r="M52" s="6"/>
      <c r="N52" s="6"/>
      <c r="O52" s="6"/>
      <c r="P52" s="6"/>
      <c r="Q52" s="6"/>
      <c r="R52" s="7">
        <v>4900791.6948000034</v>
      </c>
      <c r="S52" s="6"/>
      <c r="T52" s="6">
        <v>197604.36890000003</v>
      </c>
      <c r="U52" s="6"/>
      <c r="V52" s="6"/>
      <c r="W52" s="6"/>
      <c r="X52" s="6"/>
      <c r="Y52" s="6"/>
      <c r="Z52" s="7">
        <v>197604.36890000003</v>
      </c>
      <c r="AA52" s="6"/>
      <c r="AB52" s="6"/>
      <c r="AC52" s="6"/>
      <c r="AD52" s="6"/>
      <c r="AE52" s="7"/>
      <c r="AF52" s="6">
        <v>5299375.9089000039</v>
      </c>
    </row>
    <row r="53" spans="2:32" x14ac:dyDescent="0.3">
      <c r="B53" s="5" t="s">
        <v>178</v>
      </c>
      <c r="C53" s="6"/>
      <c r="D53" s="6"/>
      <c r="E53" s="6"/>
      <c r="F53" s="6"/>
      <c r="G53" s="6"/>
      <c r="H53" s="6"/>
      <c r="I53" s="6"/>
      <c r="J53" s="7"/>
      <c r="K53" s="6"/>
      <c r="L53" s="6">
        <v>103548.3615</v>
      </c>
      <c r="M53" s="6"/>
      <c r="N53" s="6"/>
      <c r="O53" s="6">
        <v>44430.688280000002</v>
      </c>
      <c r="P53" s="6"/>
      <c r="Q53" s="6"/>
      <c r="R53" s="7">
        <v>147979.04978</v>
      </c>
      <c r="S53" s="6"/>
      <c r="T53" s="6"/>
      <c r="U53" s="6"/>
      <c r="V53" s="6"/>
      <c r="W53" s="6"/>
      <c r="X53" s="6"/>
      <c r="Y53" s="6"/>
      <c r="Z53" s="7"/>
      <c r="AA53" s="6"/>
      <c r="AB53" s="6"/>
      <c r="AC53" s="6"/>
      <c r="AD53" s="6"/>
      <c r="AE53" s="7"/>
      <c r="AF53" s="6">
        <v>147979.04978</v>
      </c>
    </row>
    <row r="54" spans="2:32" x14ac:dyDescent="0.3">
      <c r="B54" s="5" t="s">
        <v>253</v>
      </c>
      <c r="C54" s="6"/>
      <c r="D54" s="6"/>
      <c r="E54" s="6"/>
      <c r="F54" s="6"/>
      <c r="G54" s="6"/>
      <c r="H54" s="6"/>
      <c r="I54" s="6"/>
      <c r="J54" s="7"/>
      <c r="K54" s="6"/>
      <c r="L54" s="6"/>
      <c r="M54" s="6"/>
      <c r="N54" s="6"/>
      <c r="O54" s="6">
        <v>17721.22192</v>
      </c>
      <c r="P54" s="6">
        <v>26886.990650000003</v>
      </c>
      <c r="Q54" s="6">
        <v>4607.4080000000004</v>
      </c>
      <c r="R54" s="7">
        <v>49215.620570000006</v>
      </c>
      <c r="S54" s="6"/>
      <c r="T54" s="6"/>
      <c r="U54" s="6"/>
      <c r="V54" s="6"/>
      <c r="W54" s="6"/>
      <c r="X54" s="6"/>
      <c r="Y54" s="6"/>
      <c r="Z54" s="7"/>
      <c r="AA54" s="6"/>
      <c r="AB54" s="6"/>
      <c r="AC54" s="6"/>
      <c r="AD54" s="6"/>
      <c r="AE54" s="7"/>
      <c r="AF54" s="6">
        <v>49215.620570000006</v>
      </c>
    </row>
    <row r="55" spans="2:32" x14ac:dyDescent="0.3">
      <c r="B55" s="5" t="s">
        <v>179</v>
      </c>
      <c r="C55" s="6"/>
      <c r="D55" s="6"/>
      <c r="E55" s="6"/>
      <c r="F55" s="6"/>
      <c r="G55" s="6"/>
      <c r="H55" s="6"/>
      <c r="I55" s="6"/>
      <c r="J55" s="7"/>
      <c r="K55" s="6"/>
      <c r="L55" s="6"/>
      <c r="M55" s="6"/>
      <c r="N55" s="6"/>
      <c r="O55" s="6"/>
      <c r="P55" s="6">
        <v>10810.98</v>
      </c>
      <c r="Q55" s="6">
        <v>54475.139200000012</v>
      </c>
      <c r="R55" s="7">
        <v>65286.119200000016</v>
      </c>
      <c r="S55" s="6"/>
      <c r="T55" s="6"/>
      <c r="U55" s="6"/>
      <c r="V55" s="6"/>
      <c r="W55" s="6"/>
      <c r="X55" s="6"/>
      <c r="Y55" s="6"/>
      <c r="Z55" s="7"/>
      <c r="AA55" s="6"/>
      <c r="AB55" s="6"/>
      <c r="AC55" s="6"/>
      <c r="AD55" s="6"/>
      <c r="AE55" s="7"/>
      <c r="AF55" s="6">
        <v>65286.119200000016</v>
      </c>
    </row>
    <row r="56" spans="2:32" x14ac:dyDescent="0.3">
      <c r="B56" s="5" t="s">
        <v>180</v>
      </c>
      <c r="C56" s="6"/>
      <c r="D56" s="6"/>
      <c r="E56" s="6"/>
      <c r="F56" s="6"/>
      <c r="G56" s="6"/>
      <c r="H56" s="6"/>
      <c r="I56" s="6"/>
      <c r="J56" s="7"/>
      <c r="K56" s="6"/>
      <c r="L56" s="6">
        <v>462.43588</v>
      </c>
      <c r="M56" s="6"/>
      <c r="N56" s="6"/>
      <c r="O56" s="6">
        <v>1804.2205999999996</v>
      </c>
      <c r="P56" s="6"/>
      <c r="Q56" s="6">
        <v>131.66139999999999</v>
      </c>
      <c r="R56" s="7">
        <v>2398.3178799999996</v>
      </c>
      <c r="S56" s="6"/>
      <c r="T56" s="6"/>
      <c r="U56" s="6"/>
      <c r="V56" s="6"/>
      <c r="W56" s="6"/>
      <c r="X56" s="6"/>
      <c r="Y56" s="6"/>
      <c r="Z56" s="7"/>
      <c r="AA56" s="6"/>
      <c r="AB56" s="6"/>
      <c r="AC56" s="6"/>
      <c r="AD56" s="6"/>
      <c r="AE56" s="7"/>
      <c r="AF56" s="6">
        <v>2398.3178799999996</v>
      </c>
    </row>
    <row r="57" spans="2:32" x14ac:dyDescent="0.3">
      <c r="B57" s="5" t="s">
        <v>181</v>
      </c>
      <c r="C57" s="6"/>
      <c r="D57" s="6"/>
      <c r="E57" s="6"/>
      <c r="F57" s="6"/>
      <c r="G57" s="6"/>
      <c r="H57" s="6"/>
      <c r="I57" s="6"/>
      <c r="J57" s="7"/>
      <c r="K57" s="6"/>
      <c r="L57" s="6"/>
      <c r="M57" s="6"/>
      <c r="N57" s="6"/>
      <c r="O57" s="6">
        <v>16681.253400000001</v>
      </c>
      <c r="P57" s="6"/>
      <c r="Q57" s="6"/>
      <c r="R57" s="7">
        <v>16681.253400000001</v>
      </c>
      <c r="S57" s="6"/>
      <c r="T57" s="6"/>
      <c r="U57" s="6"/>
      <c r="V57" s="6"/>
      <c r="W57" s="6"/>
      <c r="X57" s="6"/>
      <c r="Y57" s="6"/>
      <c r="Z57" s="7"/>
      <c r="AA57" s="6"/>
      <c r="AB57" s="6"/>
      <c r="AC57" s="6"/>
      <c r="AD57" s="6"/>
      <c r="AE57" s="7"/>
      <c r="AF57" s="6">
        <v>16681.253400000001</v>
      </c>
    </row>
    <row r="58" spans="2:32" x14ac:dyDescent="0.3">
      <c r="B58" s="5" t="s">
        <v>182</v>
      </c>
      <c r="C58" s="6"/>
      <c r="D58" s="6"/>
      <c r="E58" s="6"/>
      <c r="F58" s="6"/>
      <c r="G58" s="6"/>
      <c r="H58" s="6"/>
      <c r="I58" s="6"/>
      <c r="J58" s="7"/>
      <c r="K58" s="6"/>
      <c r="L58" s="6">
        <v>69012.128479999985</v>
      </c>
      <c r="M58" s="6"/>
      <c r="N58" s="6"/>
      <c r="O58" s="6">
        <v>157413.85113</v>
      </c>
      <c r="P58" s="6">
        <v>163733.23819999999</v>
      </c>
      <c r="Q58" s="6">
        <v>45332.183499999992</v>
      </c>
      <c r="R58" s="7">
        <v>435491.40130999993</v>
      </c>
      <c r="S58" s="6"/>
      <c r="T58" s="6"/>
      <c r="U58" s="6"/>
      <c r="V58" s="6"/>
      <c r="W58" s="6"/>
      <c r="X58" s="6"/>
      <c r="Y58" s="6"/>
      <c r="Z58" s="7"/>
      <c r="AA58" s="6"/>
      <c r="AB58" s="6"/>
      <c r="AC58" s="6"/>
      <c r="AD58" s="6"/>
      <c r="AE58" s="7"/>
      <c r="AF58" s="6">
        <v>435491.40130999993</v>
      </c>
    </row>
    <row r="59" spans="2:32" x14ac:dyDescent="0.3">
      <c r="B59" s="5" t="s">
        <v>183</v>
      </c>
      <c r="C59" s="6"/>
      <c r="D59" s="6"/>
      <c r="E59" s="6"/>
      <c r="F59" s="6"/>
      <c r="G59" s="6"/>
      <c r="H59" s="6"/>
      <c r="I59" s="6"/>
      <c r="J59" s="7"/>
      <c r="K59" s="6"/>
      <c r="L59" s="6"/>
      <c r="M59" s="6"/>
      <c r="N59" s="6"/>
      <c r="O59" s="6">
        <v>98648.204330000008</v>
      </c>
      <c r="P59" s="6">
        <v>9762.8180800000009</v>
      </c>
      <c r="Q59" s="6">
        <v>35666.616699999999</v>
      </c>
      <c r="R59" s="7">
        <v>144077.63910999999</v>
      </c>
      <c r="S59" s="6"/>
      <c r="T59" s="6"/>
      <c r="U59" s="6"/>
      <c r="V59" s="6"/>
      <c r="W59" s="6"/>
      <c r="X59" s="6"/>
      <c r="Y59" s="6"/>
      <c r="Z59" s="7"/>
      <c r="AA59" s="6"/>
      <c r="AB59" s="6"/>
      <c r="AC59" s="6"/>
      <c r="AD59" s="6"/>
      <c r="AE59" s="7"/>
      <c r="AF59" s="6">
        <v>144077.63910999999</v>
      </c>
    </row>
    <row r="60" spans="2:32" x14ac:dyDescent="0.3">
      <c r="B60" s="5" t="s">
        <v>254</v>
      </c>
      <c r="C60" s="6"/>
      <c r="D60" s="6"/>
      <c r="E60" s="6"/>
      <c r="F60" s="6"/>
      <c r="G60" s="6"/>
      <c r="H60" s="6"/>
      <c r="I60" s="6"/>
      <c r="J60" s="7"/>
      <c r="K60" s="6"/>
      <c r="L60" s="6">
        <v>2204.2718100000002</v>
      </c>
      <c r="M60" s="6"/>
      <c r="N60" s="6"/>
      <c r="O60" s="6"/>
      <c r="P60" s="6"/>
      <c r="Q60" s="6">
        <v>21974.635200000001</v>
      </c>
      <c r="R60" s="7">
        <v>24178.907010000003</v>
      </c>
      <c r="S60" s="6"/>
      <c r="T60" s="6"/>
      <c r="U60" s="6"/>
      <c r="V60" s="6"/>
      <c r="W60" s="6"/>
      <c r="X60" s="6"/>
      <c r="Y60" s="6"/>
      <c r="Z60" s="7"/>
      <c r="AA60" s="6"/>
      <c r="AB60" s="6"/>
      <c r="AC60" s="6"/>
      <c r="AD60" s="6"/>
      <c r="AE60" s="7"/>
      <c r="AF60" s="6">
        <v>24178.907010000003</v>
      </c>
    </row>
    <row r="61" spans="2:32" x14ac:dyDescent="0.3">
      <c r="B61" s="5" t="s">
        <v>184</v>
      </c>
      <c r="C61" s="6"/>
      <c r="D61" s="6"/>
      <c r="E61" s="6"/>
      <c r="F61" s="6"/>
      <c r="G61" s="6"/>
      <c r="H61" s="6"/>
      <c r="I61" s="6"/>
      <c r="J61" s="7"/>
      <c r="K61" s="6"/>
      <c r="L61" s="6">
        <v>261154.46599999999</v>
      </c>
      <c r="M61" s="6"/>
      <c r="N61" s="6"/>
      <c r="O61" s="6">
        <v>297569.31409999996</v>
      </c>
      <c r="P61" s="6"/>
      <c r="Q61" s="6">
        <v>9195.8155200000001</v>
      </c>
      <c r="R61" s="7">
        <v>567919.59561999992</v>
      </c>
      <c r="S61" s="6"/>
      <c r="T61" s="6"/>
      <c r="U61" s="6"/>
      <c r="V61" s="6"/>
      <c r="W61" s="6"/>
      <c r="X61" s="6"/>
      <c r="Y61" s="6"/>
      <c r="Z61" s="7"/>
      <c r="AA61" s="6"/>
      <c r="AB61" s="6"/>
      <c r="AC61" s="6"/>
      <c r="AD61" s="6"/>
      <c r="AE61" s="7"/>
      <c r="AF61" s="6">
        <v>567919.59561999992</v>
      </c>
    </row>
    <row r="62" spans="2:32" x14ac:dyDescent="0.3">
      <c r="B62" s="5" t="s">
        <v>185</v>
      </c>
      <c r="C62" s="6"/>
      <c r="D62" s="6"/>
      <c r="E62" s="6"/>
      <c r="F62" s="6"/>
      <c r="G62" s="6"/>
      <c r="H62" s="6"/>
      <c r="I62" s="6"/>
      <c r="J62" s="7"/>
      <c r="K62" s="6"/>
      <c r="L62" s="6"/>
      <c r="M62" s="6"/>
      <c r="N62" s="6"/>
      <c r="O62" s="6">
        <v>112569.49159200002</v>
      </c>
      <c r="P62" s="6"/>
      <c r="Q62" s="6">
        <v>26541.411890999996</v>
      </c>
      <c r="R62" s="7">
        <v>139110.903483</v>
      </c>
      <c r="S62" s="6"/>
      <c r="T62" s="6"/>
      <c r="U62" s="6"/>
      <c r="V62" s="6"/>
      <c r="W62" s="6"/>
      <c r="X62" s="6"/>
      <c r="Y62" s="6"/>
      <c r="Z62" s="7"/>
      <c r="AA62" s="6"/>
      <c r="AB62" s="6"/>
      <c r="AC62" s="6"/>
      <c r="AD62" s="6"/>
      <c r="AE62" s="7"/>
      <c r="AF62" s="6">
        <v>139110.903483</v>
      </c>
    </row>
    <row r="63" spans="2:32" x14ac:dyDescent="0.3">
      <c r="B63" s="5" t="s">
        <v>186</v>
      </c>
      <c r="C63" s="6"/>
      <c r="D63" s="6"/>
      <c r="E63" s="6"/>
      <c r="F63" s="6"/>
      <c r="G63" s="6"/>
      <c r="H63" s="6"/>
      <c r="I63" s="6"/>
      <c r="J63" s="7"/>
      <c r="K63" s="6"/>
      <c r="L63" s="6">
        <v>2718.6972800000003</v>
      </c>
      <c r="M63" s="6"/>
      <c r="N63" s="6"/>
      <c r="O63" s="6">
        <v>36369.033620000002</v>
      </c>
      <c r="P63" s="6">
        <v>65158.886219999993</v>
      </c>
      <c r="Q63" s="6">
        <v>34131.884279999998</v>
      </c>
      <c r="R63" s="7">
        <v>138378.50140000001</v>
      </c>
      <c r="S63" s="6"/>
      <c r="T63" s="6"/>
      <c r="U63" s="6"/>
      <c r="V63" s="6"/>
      <c r="W63" s="6"/>
      <c r="X63" s="6"/>
      <c r="Y63" s="6"/>
      <c r="Z63" s="7"/>
      <c r="AA63" s="6"/>
      <c r="AB63" s="6"/>
      <c r="AC63" s="6"/>
      <c r="AD63" s="6"/>
      <c r="AE63" s="7"/>
      <c r="AF63" s="6">
        <v>138378.50140000001</v>
      </c>
    </row>
    <row r="64" spans="2:32" x14ac:dyDescent="0.3">
      <c r="B64" s="5" t="s">
        <v>187</v>
      </c>
      <c r="C64" s="6"/>
      <c r="D64" s="6"/>
      <c r="E64" s="6"/>
      <c r="F64" s="6"/>
      <c r="G64" s="6"/>
      <c r="H64" s="6"/>
      <c r="I64" s="6"/>
      <c r="J64" s="7"/>
      <c r="K64" s="6"/>
      <c r="L64" s="6"/>
      <c r="M64" s="6"/>
      <c r="N64" s="6"/>
      <c r="O64" s="6">
        <v>4818.4859999999999</v>
      </c>
      <c r="P64" s="6"/>
      <c r="Q64" s="6"/>
      <c r="R64" s="7">
        <v>4818.4859999999999</v>
      </c>
      <c r="S64" s="6"/>
      <c r="T64" s="6"/>
      <c r="U64" s="6"/>
      <c r="V64" s="6"/>
      <c r="W64" s="6"/>
      <c r="X64" s="6"/>
      <c r="Y64" s="6"/>
      <c r="Z64" s="7"/>
      <c r="AA64" s="6"/>
      <c r="AB64" s="6"/>
      <c r="AC64" s="6"/>
      <c r="AD64" s="6"/>
      <c r="AE64" s="7"/>
      <c r="AF64" s="6">
        <v>4818.4859999999999</v>
      </c>
    </row>
    <row r="65" spans="2:32" x14ac:dyDescent="0.3">
      <c r="B65" s="5" t="s">
        <v>188</v>
      </c>
      <c r="C65" s="6"/>
      <c r="D65" s="6"/>
      <c r="E65" s="6"/>
      <c r="F65" s="6"/>
      <c r="G65" s="6"/>
      <c r="H65" s="6"/>
      <c r="I65" s="6"/>
      <c r="J65" s="7"/>
      <c r="K65" s="6"/>
      <c r="L65" s="6"/>
      <c r="M65" s="6"/>
      <c r="N65" s="6"/>
      <c r="O65" s="6">
        <v>1927.52</v>
      </c>
      <c r="P65" s="6"/>
      <c r="Q65" s="6">
        <v>3572.88</v>
      </c>
      <c r="R65" s="7">
        <v>5500.4</v>
      </c>
      <c r="S65" s="6"/>
      <c r="T65" s="6"/>
      <c r="U65" s="6"/>
      <c r="V65" s="6"/>
      <c r="W65" s="6"/>
      <c r="X65" s="6"/>
      <c r="Y65" s="6"/>
      <c r="Z65" s="7"/>
      <c r="AA65" s="6"/>
      <c r="AB65" s="6"/>
      <c r="AC65" s="6"/>
      <c r="AD65" s="6"/>
      <c r="AE65" s="7"/>
      <c r="AF65" s="6">
        <v>5500.4</v>
      </c>
    </row>
    <row r="66" spans="2:32" x14ac:dyDescent="0.3">
      <c r="B66" s="5" t="s">
        <v>189</v>
      </c>
      <c r="C66" s="6"/>
      <c r="D66" s="6"/>
      <c r="E66" s="6"/>
      <c r="F66" s="6"/>
      <c r="G66" s="6"/>
      <c r="H66" s="6"/>
      <c r="I66" s="6"/>
      <c r="J66" s="7"/>
      <c r="K66" s="6"/>
      <c r="L66" s="6"/>
      <c r="M66" s="6"/>
      <c r="N66" s="6"/>
      <c r="O66" s="6">
        <v>10263.8416</v>
      </c>
      <c r="P66" s="6">
        <v>29187.994839999999</v>
      </c>
      <c r="Q66" s="6">
        <v>39503.505349999949</v>
      </c>
      <c r="R66" s="7">
        <v>78955.341789999948</v>
      </c>
      <c r="S66" s="6"/>
      <c r="T66" s="6"/>
      <c r="U66" s="6"/>
      <c r="V66" s="6"/>
      <c r="W66" s="6"/>
      <c r="X66" s="6"/>
      <c r="Y66" s="6"/>
      <c r="Z66" s="7"/>
      <c r="AA66" s="6"/>
      <c r="AB66" s="6"/>
      <c r="AC66" s="6"/>
      <c r="AD66" s="6"/>
      <c r="AE66" s="7"/>
      <c r="AF66" s="6">
        <v>78955.341789999948</v>
      </c>
    </row>
    <row r="67" spans="2:32" x14ac:dyDescent="0.3">
      <c r="B67" s="5" t="s">
        <v>190</v>
      </c>
      <c r="C67" s="6"/>
      <c r="D67" s="6"/>
      <c r="E67" s="6"/>
      <c r="F67" s="6"/>
      <c r="G67" s="6"/>
      <c r="H67" s="6"/>
      <c r="I67" s="6"/>
      <c r="J67" s="7"/>
      <c r="K67" s="6"/>
      <c r="L67" s="6"/>
      <c r="M67" s="6"/>
      <c r="N67" s="6"/>
      <c r="O67" s="6">
        <v>20303.981</v>
      </c>
      <c r="P67" s="6"/>
      <c r="Q67" s="6"/>
      <c r="R67" s="7">
        <v>20303.981</v>
      </c>
      <c r="S67" s="6"/>
      <c r="T67" s="6"/>
      <c r="U67" s="6"/>
      <c r="V67" s="6"/>
      <c r="W67" s="6"/>
      <c r="X67" s="6"/>
      <c r="Y67" s="6"/>
      <c r="Z67" s="7"/>
      <c r="AA67" s="6"/>
      <c r="AB67" s="6"/>
      <c r="AC67" s="6"/>
      <c r="AD67" s="6"/>
      <c r="AE67" s="7"/>
      <c r="AF67" s="6">
        <v>20303.981</v>
      </c>
    </row>
    <row r="68" spans="2:32" x14ac:dyDescent="0.3">
      <c r="B68" s="5" t="s">
        <v>191</v>
      </c>
      <c r="C68" s="6"/>
      <c r="D68" s="6"/>
      <c r="E68" s="6"/>
      <c r="F68" s="6"/>
      <c r="G68" s="6"/>
      <c r="H68" s="6"/>
      <c r="I68" s="6"/>
      <c r="J68" s="7"/>
      <c r="K68" s="6"/>
      <c r="L68" s="6"/>
      <c r="M68" s="6"/>
      <c r="N68" s="6"/>
      <c r="O68" s="6">
        <v>270949.62160000001</v>
      </c>
      <c r="P68" s="6"/>
      <c r="Q68" s="6"/>
      <c r="R68" s="7">
        <v>270949.62160000001</v>
      </c>
      <c r="S68" s="6"/>
      <c r="T68" s="6"/>
      <c r="U68" s="6"/>
      <c r="V68" s="6"/>
      <c r="W68" s="6"/>
      <c r="X68" s="6"/>
      <c r="Y68" s="6"/>
      <c r="Z68" s="7"/>
      <c r="AA68" s="6"/>
      <c r="AB68" s="6"/>
      <c r="AC68" s="6"/>
      <c r="AD68" s="6"/>
      <c r="AE68" s="7"/>
      <c r="AF68" s="6">
        <v>270949.62160000001</v>
      </c>
    </row>
    <row r="69" spans="2:32" x14ac:dyDescent="0.3">
      <c r="B69" s="5" t="s">
        <v>192</v>
      </c>
      <c r="C69" s="6"/>
      <c r="D69" s="6"/>
      <c r="E69" s="6"/>
      <c r="F69" s="6"/>
      <c r="G69" s="6"/>
      <c r="H69" s="6"/>
      <c r="I69" s="6"/>
      <c r="J69" s="7"/>
      <c r="K69" s="6"/>
      <c r="L69" s="6"/>
      <c r="M69" s="6"/>
      <c r="N69" s="6"/>
      <c r="O69" s="6">
        <v>1886.9862000000003</v>
      </c>
      <c r="P69" s="6"/>
      <c r="Q69" s="6"/>
      <c r="R69" s="7">
        <v>1886.9862000000003</v>
      </c>
      <c r="S69" s="6"/>
      <c r="T69" s="6"/>
      <c r="U69" s="6"/>
      <c r="V69" s="6"/>
      <c r="W69" s="6"/>
      <c r="X69" s="6"/>
      <c r="Y69" s="6"/>
      <c r="Z69" s="7"/>
      <c r="AA69" s="6"/>
      <c r="AB69" s="6"/>
      <c r="AC69" s="6"/>
      <c r="AD69" s="6"/>
      <c r="AE69" s="7"/>
      <c r="AF69" s="6">
        <v>1886.9862000000003</v>
      </c>
    </row>
    <row r="70" spans="2:32" x14ac:dyDescent="0.3">
      <c r="B70" s="5" t="s">
        <v>193</v>
      </c>
      <c r="C70" s="6"/>
      <c r="D70" s="6"/>
      <c r="E70" s="6"/>
      <c r="F70" s="6"/>
      <c r="G70" s="6"/>
      <c r="H70" s="6"/>
      <c r="I70" s="6"/>
      <c r="J70" s="7"/>
      <c r="K70" s="6"/>
      <c r="L70" s="6">
        <v>555161.52970000007</v>
      </c>
      <c r="M70" s="6"/>
      <c r="N70" s="6"/>
      <c r="O70" s="6">
        <v>378326.57006</v>
      </c>
      <c r="P70" s="6">
        <v>22202.04</v>
      </c>
      <c r="Q70" s="6">
        <v>674490.56161999993</v>
      </c>
      <c r="R70" s="7">
        <v>1630180.70138</v>
      </c>
      <c r="S70" s="6"/>
      <c r="T70" s="6"/>
      <c r="U70" s="6"/>
      <c r="V70" s="6"/>
      <c r="W70" s="6"/>
      <c r="X70" s="6"/>
      <c r="Y70" s="6"/>
      <c r="Z70" s="7"/>
      <c r="AA70" s="6"/>
      <c r="AB70" s="6"/>
      <c r="AC70" s="6"/>
      <c r="AD70" s="6"/>
      <c r="AE70" s="7"/>
      <c r="AF70" s="6">
        <v>1630180.70138</v>
      </c>
    </row>
    <row r="71" spans="2:32" x14ac:dyDescent="0.3">
      <c r="B71" s="5" t="s">
        <v>194</v>
      </c>
      <c r="C71" s="6"/>
      <c r="D71" s="6"/>
      <c r="E71" s="6"/>
      <c r="F71" s="6"/>
      <c r="G71" s="6"/>
      <c r="H71" s="6"/>
      <c r="I71" s="6"/>
      <c r="J71" s="7"/>
      <c r="K71" s="6"/>
      <c r="L71" s="6">
        <v>25725.2058</v>
      </c>
      <c r="M71" s="6"/>
      <c r="N71" s="6"/>
      <c r="O71" s="6"/>
      <c r="P71" s="6"/>
      <c r="Q71" s="6"/>
      <c r="R71" s="7">
        <v>25725.2058</v>
      </c>
      <c r="S71" s="6"/>
      <c r="T71" s="6"/>
      <c r="U71" s="6"/>
      <c r="V71" s="6"/>
      <c r="W71" s="6"/>
      <c r="X71" s="6"/>
      <c r="Y71" s="6"/>
      <c r="Z71" s="7"/>
      <c r="AA71" s="6"/>
      <c r="AB71" s="6"/>
      <c r="AC71" s="6"/>
      <c r="AD71" s="6"/>
      <c r="AE71" s="7"/>
      <c r="AF71" s="6">
        <v>25725.2058</v>
      </c>
    </row>
    <row r="72" spans="2:32" x14ac:dyDescent="0.3">
      <c r="B72" s="5" t="s">
        <v>195</v>
      </c>
      <c r="C72" s="6"/>
      <c r="D72" s="6"/>
      <c r="E72" s="6"/>
      <c r="F72" s="6"/>
      <c r="G72" s="6"/>
      <c r="H72" s="6"/>
      <c r="I72" s="6"/>
      <c r="J72" s="7"/>
      <c r="K72" s="6"/>
      <c r="L72" s="6">
        <v>593403.88199999998</v>
      </c>
      <c r="M72" s="6"/>
      <c r="N72" s="6"/>
      <c r="O72" s="6">
        <v>520706.27550000011</v>
      </c>
      <c r="P72" s="6">
        <v>146825.46789999999</v>
      </c>
      <c r="Q72" s="6">
        <v>4406.3999999999996</v>
      </c>
      <c r="R72" s="7">
        <v>1265342.0254000002</v>
      </c>
      <c r="S72" s="6"/>
      <c r="T72" s="6"/>
      <c r="U72" s="6"/>
      <c r="V72" s="6"/>
      <c r="W72" s="6"/>
      <c r="X72" s="6"/>
      <c r="Y72" s="6"/>
      <c r="Z72" s="7"/>
      <c r="AA72" s="6"/>
      <c r="AB72" s="6"/>
      <c r="AC72" s="6"/>
      <c r="AD72" s="6"/>
      <c r="AE72" s="7"/>
      <c r="AF72" s="6">
        <v>1265342.0254000002</v>
      </c>
    </row>
    <row r="73" spans="2:32" x14ac:dyDescent="0.3">
      <c r="B73" s="5" t="s">
        <v>255</v>
      </c>
      <c r="C73" s="6"/>
      <c r="D73" s="6"/>
      <c r="E73" s="6"/>
      <c r="F73" s="6"/>
      <c r="G73" s="6"/>
      <c r="H73" s="6"/>
      <c r="I73" s="6"/>
      <c r="J73" s="7"/>
      <c r="K73" s="6"/>
      <c r="L73" s="6">
        <v>46111.5242</v>
      </c>
      <c r="M73" s="6"/>
      <c r="N73" s="6"/>
      <c r="O73" s="6"/>
      <c r="P73" s="6"/>
      <c r="Q73" s="6"/>
      <c r="R73" s="7">
        <v>46111.5242</v>
      </c>
      <c r="S73" s="6"/>
      <c r="T73" s="6"/>
      <c r="U73" s="6"/>
      <c r="V73" s="6"/>
      <c r="W73" s="6"/>
      <c r="X73" s="6"/>
      <c r="Y73" s="6"/>
      <c r="Z73" s="7"/>
      <c r="AA73" s="6"/>
      <c r="AB73" s="6"/>
      <c r="AC73" s="6"/>
      <c r="AD73" s="6"/>
      <c r="AE73" s="7"/>
      <c r="AF73" s="6">
        <v>46111.5242</v>
      </c>
    </row>
    <row r="74" spans="2:32" x14ac:dyDescent="0.3">
      <c r="B74" s="5" t="s">
        <v>196</v>
      </c>
      <c r="C74" s="6"/>
      <c r="D74" s="6"/>
      <c r="E74" s="6"/>
      <c r="F74" s="6"/>
      <c r="G74" s="6"/>
      <c r="H74" s="6"/>
      <c r="I74" s="6"/>
      <c r="J74" s="7"/>
      <c r="K74" s="6"/>
      <c r="L74" s="6">
        <v>15334.448100000001</v>
      </c>
      <c r="M74" s="6"/>
      <c r="N74" s="6"/>
      <c r="O74" s="6">
        <v>123232.71599999999</v>
      </c>
      <c r="P74" s="6">
        <v>11619.146489999999</v>
      </c>
      <c r="Q74" s="6"/>
      <c r="R74" s="7">
        <v>150186.31059000001</v>
      </c>
      <c r="S74" s="6"/>
      <c r="T74" s="6"/>
      <c r="U74" s="6"/>
      <c r="V74" s="6"/>
      <c r="W74" s="6"/>
      <c r="X74" s="6"/>
      <c r="Y74" s="6"/>
      <c r="Z74" s="7"/>
      <c r="AA74" s="6"/>
      <c r="AB74" s="6"/>
      <c r="AC74" s="6"/>
      <c r="AD74" s="6"/>
      <c r="AE74" s="7"/>
      <c r="AF74" s="6">
        <v>150186.31059000001</v>
      </c>
    </row>
    <row r="75" spans="2:32" x14ac:dyDescent="0.3">
      <c r="B75" s="5" t="s">
        <v>197</v>
      </c>
      <c r="C75" s="6"/>
      <c r="D75" s="6"/>
      <c r="E75" s="6"/>
      <c r="F75" s="6"/>
      <c r="G75" s="6"/>
      <c r="H75" s="6"/>
      <c r="I75" s="6"/>
      <c r="J75" s="7"/>
      <c r="K75" s="6"/>
      <c r="L75" s="6">
        <v>196021.5183</v>
      </c>
      <c r="M75" s="6"/>
      <c r="N75" s="6"/>
      <c r="O75" s="6">
        <v>53116.44</v>
      </c>
      <c r="P75" s="6">
        <v>5263.11</v>
      </c>
      <c r="Q75" s="6">
        <v>58433.418390000006</v>
      </c>
      <c r="R75" s="7">
        <v>312834.48668999999</v>
      </c>
      <c r="S75" s="6"/>
      <c r="T75" s="6"/>
      <c r="U75" s="6"/>
      <c r="V75" s="6"/>
      <c r="W75" s="6"/>
      <c r="X75" s="6"/>
      <c r="Y75" s="6"/>
      <c r="Z75" s="7"/>
      <c r="AA75" s="6"/>
      <c r="AB75" s="6"/>
      <c r="AC75" s="6"/>
      <c r="AD75" s="6"/>
      <c r="AE75" s="7"/>
      <c r="AF75" s="6">
        <v>312834.48668999999</v>
      </c>
    </row>
    <row r="76" spans="2:32" x14ac:dyDescent="0.3">
      <c r="B76" s="5" t="s">
        <v>198</v>
      </c>
      <c r="C76" s="6"/>
      <c r="D76" s="6"/>
      <c r="E76" s="6"/>
      <c r="F76" s="6"/>
      <c r="G76" s="6"/>
      <c r="H76" s="6"/>
      <c r="I76" s="6"/>
      <c r="J76" s="7"/>
      <c r="K76" s="6"/>
      <c r="L76" s="6">
        <v>30347.410459999999</v>
      </c>
      <c r="M76" s="6"/>
      <c r="N76" s="6"/>
      <c r="O76" s="6">
        <v>1758986.5826000001</v>
      </c>
      <c r="P76" s="6">
        <v>135514.152</v>
      </c>
      <c r="Q76" s="6">
        <v>1034146.5193999999</v>
      </c>
      <c r="R76" s="7">
        <v>2958994.6644599997</v>
      </c>
      <c r="S76" s="6"/>
      <c r="T76" s="6"/>
      <c r="U76" s="6"/>
      <c r="V76" s="6"/>
      <c r="W76" s="6"/>
      <c r="X76" s="6"/>
      <c r="Y76" s="6"/>
      <c r="Z76" s="7"/>
      <c r="AA76" s="6"/>
      <c r="AB76" s="6"/>
      <c r="AC76" s="6"/>
      <c r="AD76" s="6"/>
      <c r="AE76" s="7"/>
      <c r="AF76" s="6">
        <v>2958994.6644599997</v>
      </c>
    </row>
    <row r="77" spans="2:32" x14ac:dyDescent="0.3">
      <c r="B77" s="5" t="s">
        <v>199</v>
      </c>
      <c r="C77" s="6"/>
      <c r="D77" s="6"/>
      <c r="E77" s="6"/>
      <c r="F77" s="6"/>
      <c r="G77" s="6"/>
      <c r="H77" s="6"/>
      <c r="I77" s="6"/>
      <c r="J77" s="7"/>
      <c r="K77" s="6"/>
      <c r="L77" s="6"/>
      <c r="M77" s="6"/>
      <c r="N77" s="6"/>
      <c r="O77" s="6"/>
      <c r="P77" s="6"/>
      <c r="Q77" s="6"/>
      <c r="R77" s="7"/>
      <c r="S77" s="6"/>
      <c r="T77" s="6"/>
      <c r="U77" s="6"/>
      <c r="V77" s="6"/>
      <c r="W77" s="6"/>
      <c r="X77" s="6"/>
      <c r="Y77" s="6"/>
      <c r="Z77" s="7"/>
      <c r="AA77" s="6"/>
      <c r="AB77" s="6"/>
      <c r="AC77" s="6"/>
      <c r="AD77" s="6">
        <v>2067394.2731399985</v>
      </c>
      <c r="AE77" s="7">
        <v>2067394.2731399985</v>
      </c>
      <c r="AF77" s="6">
        <v>2067394.2731399985</v>
      </c>
    </row>
    <row r="78" spans="2:32" x14ac:dyDescent="0.3">
      <c r="B78" s="5" t="s">
        <v>200</v>
      </c>
      <c r="C78" s="6"/>
      <c r="D78" s="6"/>
      <c r="E78" s="6"/>
      <c r="F78" s="6"/>
      <c r="G78" s="6"/>
      <c r="H78" s="6"/>
      <c r="I78" s="6"/>
      <c r="J78" s="7"/>
      <c r="K78" s="6"/>
      <c r="L78" s="6"/>
      <c r="M78" s="6"/>
      <c r="N78" s="6"/>
      <c r="O78" s="6"/>
      <c r="P78" s="6"/>
      <c r="Q78" s="6"/>
      <c r="R78" s="7"/>
      <c r="S78" s="6"/>
      <c r="T78" s="6"/>
      <c r="U78" s="6"/>
      <c r="V78" s="6"/>
      <c r="W78" s="6"/>
      <c r="X78" s="6"/>
      <c r="Y78" s="6"/>
      <c r="Z78" s="7"/>
      <c r="AA78" s="6">
        <v>3897420.1850539967</v>
      </c>
      <c r="AB78" s="6"/>
      <c r="AC78" s="6"/>
      <c r="AD78" s="6"/>
      <c r="AE78" s="7">
        <v>3897420.1850539967</v>
      </c>
      <c r="AF78" s="6">
        <v>3897420.1850539967</v>
      </c>
    </row>
    <row r="79" spans="2:32" x14ac:dyDescent="0.3">
      <c r="B79" s="5" t="s">
        <v>201</v>
      </c>
      <c r="C79" s="6"/>
      <c r="D79" s="6"/>
      <c r="E79" s="6"/>
      <c r="F79" s="6"/>
      <c r="G79" s="6"/>
      <c r="H79" s="6"/>
      <c r="I79" s="6"/>
      <c r="J79" s="7"/>
      <c r="K79" s="6"/>
      <c r="L79" s="6">
        <v>138165.13439999998</v>
      </c>
      <c r="M79" s="6"/>
      <c r="N79" s="6"/>
      <c r="O79" s="6">
        <v>1416852.0690250006</v>
      </c>
      <c r="P79" s="6">
        <v>1793603.1198819976</v>
      </c>
      <c r="Q79" s="6">
        <v>2596594.7201609984</v>
      </c>
      <c r="R79" s="7">
        <v>5945215.0434679966</v>
      </c>
      <c r="S79" s="6"/>
      <c r="T79" s="6"/>
      <c r="U79" s="6"/>
      <c r="V79" s="6"/>
      <c r="W79" s="6"/>
      <c r="X79" s="6"/>
      <c r="Y79" s="6"/>
      <c r="Z79" s="7"/>
      <c r="AA79" s="6"/>
      <c r="AB79" s="6"/>
      <c r="AC79" s="6"/>
      <c r="AD79" s="6"/>
      <c r="AE79" s="7"/>
      <c r="AF79" s="6">
        <v>5945215.0434679966</v>
      </c>
    </row>
    <row r="80" spans="2:32" x14ac:dyDescent="0.3">
      <c r="B80" s="5" t="s">
        <v>202</v>
      </c>
      <c r="C80" s="6"/>
      <c r="D80" s="6"/>
      <c r="E80" s="6"/>
      <c r="F80" s="6"/>
      <c r="G80" s="6"/>
      <c r="H80" s="6"/>
      <c r="I80" s="6"/>
      <c r="J80" s="7"/>
      <c r="K80" s="6"/>
      <c r="L80" s="6">
        <v>6021884.8571200045</v>
      </c>
      <c r="M80" s="6"/>
      <c r="N80" s="6"/>
      <c r="O80" s="6"/>
      <c r="P80" s="6"/>
      <c r="Q80" s="6"/>
      <c r="R80" s="7">
        <v>6021884.8571200045</v>
      </c>
      <c r="S80" s="6"/>
      <c r="T80" s="6"/>
      <c r="U80" s="6"/>
      <c r="V80" s="6"/>
      <c r="W80" s="6"/>
      <c r="X80" s="6"/>
      <c r="Y80" s="6"/>
      <c r="Z80" s="7"/>
      <c r="AA80" s="6"/>
      <c r="AB80" s="6"/>
      <c r="AC80" s="6"/>
      <c r="AD80" s="6"/>
      <c r="AE80" s="7"/>
      <c r="AF80" s="6">
        <v>6021884.8571200045</v>
      </c>
    </row>
    <row r="81" spans="2:32" x14ac:dyDescent="0.3">
      <c r="B81" s="5" t="s">
        <v>203</v>
      </c>
      <c r="C81" s="6"/>
      <c r="D81" s="6"/>
      <c r="E81" s="6"/>
      <c r="F81" s="6"/>
      <c r="G81" s="6"/>
      <c r="H81" s="6"/>
      <c r="I81" s="6"/>
      <c r="J81" s="7"/>
      <c r="K81" s="6"/>
      <c r="L81" s="6"/>
      <c r="M81" s="6"/>
      <c r="N81" s="6"/>
      <c r="O81" s="6"/>
      <c r="P81" s="6">
        <v>87872.255999999994</v>
      </c>
      <c r="Q81" s="6"/>
      <c r="R81" s="7">
        <v>87872.255999999994</v>
      </c>
      <c r="S81" s="6"/>
      <c r="T81" s="6">
        <v>101720.07287</v>
      </c>
      <c r="U81" s="6"/>
      <c r="V81" s="6"/>
      <c r="W81" s="6">
        <v>538526.11718000006</v>
      </c>
      <c r="X81" s="6">
        <v>761162.35423000017</v>
      </c>
      <c r="Y81" s="6">
        <v>515955.73330399982</v>
      </c>
      <c r="Z81" s="7">
        <v>1917364.277584</v>
      </c>
      <c r="AA81" s="6"/>
      <c r="AB81" s="6"/>
      <c r="AC81" s="6"/>
      <c r="AD81" s="6"/>
      <c r="AE81" s="7"/>
      <c r="AF81" s="6">
        <v>2005236.5335839998</v>
      </c>
    </row>
    <row r="82" spans="2:32" x14ac:dyDescent="0.3">
      <c r="B82" s="5" t="s">
        <v>204</v>
      </c>
      <c r="C82" s="6"/>
      <c r="D82" s="6"/>
      <c r="E82" s="6"/>
      <c r="F82" s="6"/>
      <c r="G82" s="6">
        <v>1005151.1605500003</v>
      </c>
      <c r="H82" s="6">
        <v>306448.78723000007</v>
      </c>
      <c r="I82" s="6">
        <v>203432.55279000002</v>
      </c>
      <c r="J82" s="7">
        <v>1515032.5005700004</v>
      </c>
      <c r="K82" s="6"/>
      <c r="L82" s="6"/>
      <c r="M82" s="6"/>
      <c r="N82" s="6"/>
      <c r="O82" s="6"/>
      <c r="P82" s="6"/>
      <c r="Q82" s="6"/>
      <c r="R82" s="7"/>
      <c r="S82" s="6"/>
      <c r="T82" s="6"/>
      <c r="U82" s="6"/>
      <c r="V82" s="6"/>
      <c r="W82" s="6"/>
      <c r="X82" s="6"/>
      <c r="Y82" s="6"/>
      <c r="Z82" s="7"/>
      <c r="AA82" s="6"/>
      <c r="AB82" s="6"/>
      <c r="AC82" s="6"/>
      <c r="AD82" s="6"/>
      <c r="AE82" s="7"/>
      <c r="AF82" s="6">
        <v>1515032.5005700004</v>
      </c>
    </row>
    <row r="83" spans="2:32" x14ac:dyDescent="0.3">
      <c r="B83" s="5" t="s">
        <v>205</v>
      </c>
      <c r="C83" s="6"/>
      <c r="D83" s="6"/>
      <c r="E83" s="6"/>
      <c r="F83" s="6"/>
      <c r="G83" s="6"/>
      <c r="H83" s="6"/>
      <c r="I83" s="6"/>
      <c r="J83" s="7"/>
      <c r="K83" s="6"/>
      <c r="L83" s="6"/>
      <c r="M83" s="6"/>
      <c r="N83" s="6"/>
      <c r="O83" s="6">
        <v>52918.341899999999</v>
      </c>
      <c r="P83" s="6">
        <v>272831.42139999999</v>
      </c>
      <c r="Q83" s="6">
        <v>74378.541389999999</v>
      </c>
      <c r="R83" s="7">
        <v>400128.30469000002</v>
      </c>
      <c r="S83" s="6"/>
      <c r="T83" s="6"/>
      <c r="U83" s="6"/>
      <c r="V83" s="6"/>
      <c r="W83" s="6"/>
      <c r="X83" s="6"/>
      <c r="Y83" s="6"/>
      <c r="Z83" s="7"/>
      <c r="AA83" s="6"/>
      <c r="AB83" s="6"/>
      <c r="AC83" s="6"/>
      <c r="AD83" s="6"/>
      <c r="AE83" s="7"/>
      <c r="AF83" s="6">
        <v>400128.30469000002</v>
      </c>
    </row>
    <row r="84" spans="2:32" x14ac:dyDescent="0.3">
      <c r="B84" s="5" t="s">
        <v>206</v>
      </c>
      <c r="C84" s="6"/>
      <c r="D84" s="6"/>
      <c r="E84" s="6"/>
      <c r="F84" s="6"/>
      <c r="G84" s="6"/>
      <c r="H84" s="6"/>
      <c r="I84" s="6"/>
      <c r="J84" s="7"/>
      <c r="K84" s="6"/>
      <c r="L84" s="6"/>
      <c r="M84" s="6"/>
      <c r="N84" s="6"/>
      <c r="O84" s="6">
        <v>93712.967400000009</v>
      </c>
      <c r="P84" s="6">
        <v>525941.40720000002</v>
      </c>
      <c r="Q84" s="6">
        <v>88266.573059999995</v>
      </c>
      <c r="R84" s="7">
        <v>707920.94765999995</v>
      </c>
      <c r="S84" s="6"/>
      <c r="T84" s="6"/>
      <c r="U84" s="6"/>
      <c r="V84" s="6"/>
      <c r="W84" s="6"/>
      <c r="X84" s="6"/>
      <c r="Y84" s="6"/>
      <c r="Z84" s="7"/>
      <c r="AA84" s="6"/>
      <c r="AB84" s="6"/>
      <c r="AC84" s="6"/>
      <c r="AD84" s="6"/>
      <c r="AE84" s="7"/>
      <c r="AF84" s="6">
        <v>707920.94765999995</v>
      </c>
    </row>
    <row r="85" spans="2:32" x14ac:dyDescent="0.3">
      <c r="B85" s="5" t="s">
        <v>207</v>
      </c>
      <c r="C85" s="6"/>
      <c r="D85" s="6"/>
      <c r="E85" s="6"/>
      <c r="F85" s="6"/>
      <c r="G85" s="6"/>
      <c r="H85" s="6"/>
      <c r="I85" s="6"/>
      <c r="J85" s="7"/>
      <c r="K85" s="6"/>
      <c r="L85" s="6"/>
      <c r="M85" s="6"/>
      <c r="N85" s="6"/>
      <c r="O85" s="6">
        <v>93701.11103</v>
      </c>
      <c r="P85" s="6"/>
      <c r="Q85" s="6">
        <v>98159.066290000002</v>
      </c>
      <c r="R85" s="7">
        <v>191860.17732000002</v>
      </c>
      <c r="S85" s="6"/>
      <c r="T85" s="6"/>
      <c r="U85" s="6"/>
      <c r="V85" s="6"/>
      <c r="W85" s="6"/>
      <c r="X85" s="6"/>
      <c r="Y85" s="6"/>
      <c r="Z85" s="7"/>
      <c r="AA85" s="6"/>
      <c r="AB85" s="6"/>
      <c r="AC85" s="6"/>
      <c r="AD85" s="6"/>
      <c r="AE85" s="7"/>
      <c r="AF85" s="6">
        <v>191860.17732000002</v>
      </c>
    </row>
    <row r="86" spans="2:32" x14ac:dyDescent="0.3">
      <c r="B86" s="5" t="s">
        <v>208</v>
      </c>
      <c r="C86" s="6"/>
      <c r="D86" s="6"/>
      <c r="E86" s="6"/>
      <c r="F86" s="6"/>
      <c r="G86" s="6"/>
      <c r="H86" s="6"/>
      <c r="I86" s="6"/>
      <c r="J86" s="7"/>
      <c r="K86" s="6"/>
      <c r="L86" s="6"/>
      <c r="M86" s="6"/>
      <c r="N86" s="6"/>
      <c r="O86" s="6"/>
      <c r="P86" s="6"/>
      <c r="Q86" s="6">
        <v>190820.68366000004</v>
      </c>
      <c r="R86" s="7">
        <v>190820.68366000004</v>
      </c>
      <c r="S86" s="6"/>
      <c r="T86" s="6"/>
      <c r="U86" s="6"/>
      <c r="V86" s="6"/>
      <c r="W86" s="6">
        <v>183942.10128</v>
      </c>
      <c r="X86" s="6">
        <v>335709.92000000004</v>
      </c>
      <c r="Y86" s="6">
        <v>686031.16796999995</v>
      </c>
      <c r="Z86" s="7">
        <v>1205683.1892500001</v>
      </c>
      <c r="AA86" s="6"/>
      <c r="AB86" s="6"/>
      <c r="AC86" s="6"/>
      <c r="AD86" s="6"/>
      <c r="AE86" s="7"/>
      <c r="AF86" s="6">
        <v>1396503.8729099999</v>
      </c>
    </row>
    <row r="87" spans="2:32" x14ac:dyDescent="0.3">
      <c r="B87" s="5" t="s">
        <v>209</v>
      </c>
      <c r="C87" s="6"/>
      <c r="D87" s="6"/>
      <c r="E87" s="6"/>
      <c r="F87" s="6"/>
      <c r="G87" s="6"/>
      <c r="H87" s="6"/>
      <c r="I87" s="6"/>
      <c r="J87" s="7"/>
      <c r="K87" s="6"/>
      <c r="L87" s="6"/>
      <c r="M87" s="6"/>
      <c r="N87" s="6"/>
      <c r="O87" s="6"/>
      <c r="P87" s="6"/>
      <c r="Q87" s="6"/>
      <c r="R87" s="7"/>
      <c r="S87" s="6"/>
      <c r="T87" s="6"/>
      <c r="U87" s="6"/>
      <c r="V87" s="6"/>
      <c r="W87" s="6">
        <v>265445.63699999999</v>
      </c>
      <c r="X87" s="6"/>
      <c r="Y87" s="6">
        <v>273595.57845999999</v>
      </c>
      <c r="Z87" s="7">
        <v>539041.21545999998</v>
      </c>
      <c r="AA87" s="6"/>
      <c r="AB87" s="6"/>
      <c r="AC87" s="6"/>
      <c r="AD87" s="6"/>
      <c r="AE87" s="7"/>
      <c r="AF87" s="6">
        <v>539041.21545999998</v>
      </c>
    </row>
    <row r="88" spans="2:32" x14ac:dyDescent="0.3">
      <c r="B88" s="5" t="s">
        <v>210</v>
      </c>
      <c r="C88" s="6"/>
      <c r="D88" s="6"/>
      <c r="E88" s="6"/>
      <c r="F88" s="6"/>
      <c r="G88" s="6"/>
      <c r="H88" s="6"/>
      <c r="I88" s="6"/>
      <c r="J88" s="7"/>
      <c r="K88" s="6"/>
      <c r="L88" s="6"/>
      <c r="M88" s="6"/>
      <c r="N88" s="6"/>
      <c r="O88" s="6"/>
      <c r="P88" s="6"/>
      <c r="Q88" s="6"/>
      <c r="R88" s="7"/>
      <c r="S88" s="6"/>
      <c r="T88" s="6"/>
      <c r="U88" s="6"/>
      <c r="V88" s="6"/>
      <c r="W88" s="6">
        <v>395041.30258000002</v>
      </c>
      <c r="X88" s="6">
        <v>437368.05088500003</v>
      </c>
      <c r="Y88" s="6">
        <v>46803.148830000006</v>
      </c>
      <c r="Z88" s="7">
        <v>879212.50229500001</v>
      </c>
      <c r="AA88" s="6"/>
      <c r="AB88" s="6"/>
      <c r="AC88" s="6"/>
      <c r="AD88" s="6"/>
      <c r="AE88" s="7"/>
      <c r="AF88" s="6">
        <v>879212.50229500001</v>
      </c>
    </row>
    <row r="89" spans="2:32" x14ac:dyDescent="0.3">
      <c r="B89" s="5" t="s">
        <v>211</v>
      </c>
      <c r="C89" s="6"/>
      <c r="D89" s="6"/>
      <c r="E89" s="6"/>
      <c r="F89" s="6"/>
      <c r="G89" s="6">
        <v>12744.9</v>
      </c>
      <c r="H89" s="6"/>
      <c r="I89" s="6"/>
      <c r="J89" s="7">
        <v>12744.9</v>
      </c>
      <c r="K89" s="6"/>
      <c r="L89" s="6"/>
      <c r="M89" s="6"/>
      <c r="N89" s="6"/>
      <c r="O89" s="6">
        <v>4823.0550000000003</v>
      </c>
      <c r="P89" s="6"/>
      <c r="Q89" s="6"/>
      <c r="R89" s="7">
        <v>4823.0550000000003</v>
      </c>
      <c r="S89" s="6"/>
      <c r="T89" s="6"/>
      <c r="U89" s="6"/>
      <c r="V89" s="6"/>
      <c r="W89" s="6">
        <v>300951.60519000003</v>
      </c>
      <c r="X89" s="6">
        <v>28159.528199999997</v>
      </c>
      <c r="Y89" s="6">
        <v>1422705.19624</v>
      </c>
      <c r="Z89" s="7">
        <v>1751816.3296300001</v>
      </c>
      <c r="AA89" s="6"/>
      <c r="AB89" s="6"/>
      <c r="AC89" s="6"/>
      <c r="AD89" s="6"/>
      <c r="AE89" s="7"/>
      <c r="AF89" s="6">
        <v>1769384.2846300001</v>
      </c>
    </row>
    <row r="90" spans="2:32" x14ac:dyDescent="0.3">
      <c r="B90" s="5" t="s">
        <v>212</v>
      </c>
      <c r="C90" s="6"/>
      <c r="D90" s="6"/>
      <c r="E90" s="6"/>
      <c r="F90" s="6"/>
      <c r="G90" s="6"/>
      <c r="H90" s="6"/>
      <c r="I90" s="6"/>
      <c r="J90" s="7"/>
      <c r="K90" s="6"/>
      <c r="L90" s="6"/>
      <c r="M90" s="6"/>
      <c r="N90" s="6"/>
      <c r="O90" s="6"/>
      <c r="P90" s="6"/>
      <c r="Q90" s="6"/>
      <c r="R90" s="7"/>
      <c r="S90" s="6"/>
      <c r="T90" s="6">
        <v>9939.0549500000016</v>
      </c>
      <c r="U90" s="6"/>
      <c r="V90" s="6"/>
      <c r="W90" s="6">
        <v>88557.490019999997</v>
      </c>
      <c r="X90" s="6">
        <v>9865.3778199999997</v>
      </c>
      <c r="Y90" s="6">
        <v>4786.0034799999994</v>
      </c>
      <c r="Z90" s="7">
        <v>113147.92627</v>
      </c>
      <c r="AA90" s="6"/>
      <c r="AB90" s="6"/>
      <c r="AC90" s="6"/>
      <c r="AD90" s="6"/>
      <c r="AE90" s="7"/>
      <c r="AF90" s="6">
        <v>113147.92627</v>
      </c>
    </row>
    <row r="91" spans="2:32" x14ac:dyDescent="0.3">
      <c r="B91" s="5" t="s">
        <v>213</v>
      </c>
      <c r="C91" s="6"/>
      <c r="D91" s="6"/>
      <c r="E91" s="6"/>
      <c r="F91" s="6"/>
      <c r="G91" s="6"/>
      <c r="H91" s="6"/>
      <c r="I91" s="6"/>
      <c r="J91" s="7"/>
      <c r="K91" s="6"/>
      <c r="L91" s="6"/>
      <c r="M91" s="6"/>
      <c r="N91" s="6"/>
      <c r="O91" s="6"/>
      <c r="P91" s="6"/>
      <c r="Q91" s="6"/>
      <c r="R91" s="7"/>
      <c r="S91" s="6"/>
      <c r="T91" s="6">
        <v>705206.58487000002</v>
      </c>
      <c r="U91" s="6"/>
      <c r="V91" s="6"/>
      <c r="W91" s="6">
        <v>2263990.9963599998</v>
      </c>
      <c r="X91" s="6"/>
      <c r="Y91" s="6">
        <v>114589.74288000001</v>
      </c>
      <c r="Z91" s="7">
        <v>3083787.3241099995</v>
      </c>
      <c r="AA91" s="6"/>
      <c r="AB91" s="6"/>
      <c r="AC91" s="6"/>
      <c r="AD91" s="6"/>
      <c r="AE91" s="7"/>
      <c r="AF91" s="6">
        <v>3083787.3241099995</v>
      </c>
    </row>
    <row r="92" spans="2:32" x14ac:dyDescent="0.3">
      <c r="B92" s="5" t="s">
        <v>214</v>
      </c>
      <c r="C92" s="6"/>
      <c r="D92" s="6"/>
      <c r="E92" s="6"/>
      <c r="F92" s="6"/>
      <c r="G92" s="6"/>
      <c r="H92" s="6"/>
      <c r="I92" s="6"/>
      <c r="J92" s="7"/>
      <c r="K92" s="6"/>
      <c r="L92" s="6"/>
      <c r="M92" s="6"/>
      <c r="N92" s="6"/>
      <c r="O92" s="6"/>
      <c r="P92" s="6"/>
      <c r="Q92" s="6"/>
      <c r="R92" s="7"/>
      <c r="S92" s="6"/>
      <c r="T92" s="6">
        <v>5965.1359999999995</v>
      </c>
      <c r="U92" s="6"/>
      <c r="V92" s="6"/>
      <c r="W92" s="6">
        <v>115617.05193</v>
      </c>
      <c r="X92" s="6"/>
      <c r="Y92" s="6">
        <v>82412.091679999998</v>
      </c>
      <c r="Z92" s="7">
        <v>203994.27961</v>
      </c>
      <c r="AA92" s="6"/>
      <c r="AB92" s="6"/>
      <c r="AC92" s="6"/>
      <c r="AD92" s="6"/>
      <c r="AE92" s="7"/>
      <c r="AF92" s="6">
        <v>203994.27961</v>
      </c>
    </row>
    <row r="93" spans="2:32" x14ac:dyDescent="0.3">
      <c r="B93" s="5" t="s">
        <v>256</v>
      </c>
      <c r="C93" s="6"/>
      <c r="D93" s="6"/>
      <c r="E93" s="6"/>
      <c r="F93" s="6"/>
      <c r="G93" s="6"/>
      <c r="H93" s="6"/>
      <c r="I93" s="6"/>
      <c r="J93" s="7"/>
      <c r="K93" s="6"/>
      <c r="L93" s="6"/>
      <c r="M93" s="6"/>
      <c r="N93" s="6"/>
      <c r="O93" s="6">
        <v>15498.966250000001</v>
      </c>
      <c r="P93" s="6">
        <v>14080.552470000001</v>
      </c>
      <c r="Q93" s="6"/>
      <c r="R93" s="7">
        <v>29579.51872</v>
      </c>
      <c r="S93" s="6"/>
      <c r="T93" s="6"/>
      <c r="U93" s="6"/>
      <c r="V93" s="6"/>
      <c r="W93" s="6"/>
      <c r="X93" s="6"/>
      <c r="Y93" s="6"/>
      <c r="Z93" s="7"/>
      <c r="AA93" s="6"/>
      <c r="AB93" s="6"/>
      <c r="AC93" s="6"/>
      <c r="AD93" s="6"/>
      <c r="AE93" s="7"/>
      <c r="AF93" s="6">
        <v>29579.51872</v>
      </c>
    </row>
    <row r="94" spans="2:32" x14ac:dyDescent="0.3">
      <c r="B94" s="5" t="s">
        <v>215</v>
      </c>
      <c r="C94" s="6"/>
      <c r="D94" s="6"/>
      <c r="E94" s="6"/>
      <c r="F94" s="6"/>
      <c r="G94" s="6"/>
      <c r="H94" s="6"/>
      <c r="I94" s="6"/>
      <c r="J94" s="7"/>
      <c r="K94" s="6"/>
      <c r="L94" s="6"/>
      <c r="M94" s="6"/>
      <c r="N94" s="6"/>
      <c r="O94" s="6">
        <v>395221.80961000005</v>
      </c>
      <c r="P94" s="6">
        <v>15629.623820000003</v>
      </c>
      <c r="Q94" s="6">
        <v>107407.71795999999</v>
      </c>
      <c r="R94" s="7">
        <v>518259.15139000001</v>
      </c>
      <c r="S94" s="6"/>
      <c r="T94" s="6"/>
      <c r="U94" s="6"/>
      <c r="V94" s="6"/>
      <c r="W94" s="6"/>
      <c r="X94" s="6"/>
      <c r="Y94" s="6"/>
      <c r="Z94" s="7"/>
      <c r="AA94" s="6"/>
      <c r="AB94" s="6"/>
      <c r="AC94" s="6"/>
      <c r="AD94" s="6"/>
      <c r="AE94" s="7"/>
      <c r="AF94" s="6">
        <v>518259.15139000001</v>
      </c>
    </row>
    <row r="95" spans="2:32" x14ac:dyDescent="0.3">
      <c r="B95" s="5" t="s">
        <v>257</v>
      </c>
      <c r="C95" s="6"/>
      <c r="D95" s="6"/>
      <c r="E95" s="6"/>
      <c r="F95" s="6"/>
      <c r="G95" s="6"/>
      <c r="H95" s="6"/>
      <c r="I95" s="6"/>
      <c r="J95" s="7"/>
      <c r="K95" s="6"/>
      <c r="L95" s="6"/>
      <c r="M95" s="6"/>
      <c r="N95" s="6"/>
      <c r="O95" s="6">
        <v>1951.1327799999999</v>
      </c>
      <c r="P95" s="6"/>
      <c r="Q95" s="6"/>
      <c r="R95" s="7">
        <v>1951.1327799999999</v>
      </c>
      <c r="S95" s="6"/>
      <c r="T95" s="6"/>
      <c r="U95" s="6"/>
      <c r="V95" s="6"/>
      <c r="W95" s="6"/>
      <c r="X95" s="6"/>
      <c r="Y95" s="6"/>
      <c r="Z95" s="7"/>
      <c r="AA95" s="6"/>
      <c r="AB95" s="6"/>
      <c r="AC95" s="6"/>
      <c r="AD95" s="6"/>
      <c r="AE95" s="7"/>
      <c r="AF95" s="6">
        <v>1951.1327799999999</v>
      </c>
    </row>
    <row r="96" spans="2:32" x14ac:dyDescent="0.3">
      <c r="B96" s="5" t="s">
        <v>258</v>
      </c>
      <c r="C96" s="6"/>
      <c r="D96" s="6"/>
      <c r="E96" s="6"/>
      <c r="F96" s="6"/>
      <c r="G96" s="6"/>
      <c r="H96" s="6"/>
      <c r="I96" s="6"/>
      <c r="J96" s="7"/>
      <c r="K96" s="6"/>
      <c r="L96" s="6"/>
      <c r="M96" s="6"/>
      <c r="N96" s="6"/>
      <c r="O96" s="6">
        <v>50859.888299999999</v>
      </c>
      <c r="P96" s="6"/>
      <c r="Q96" s="6"/>
      <c r="R96" s="7">
        <v>50859.888299999999</v>
      </c>
      <c r="S96" s="6"/>
      <c r="T96" s="6"/>
      <c r="U96" s="6"/>
      <c r="V96" s="6"/>
      <c r="W96" s="6"/>
      <c r="X96" s="6"/>
      <c r="Y96" s="6"/>
      <c r="Z96" s="7"/>
      <c r="AA96" s="6"/>
      <c r="AB96" s="6"/>
      <c r="AC96" s="6"/>
      <c r="AD96" s="6"/>
      <c r="AE96" s="7"/>
      <c r="AF96" s="6">
        <v>50859.888299999999</v>
      </c>
    </row>
    <row r="97" spans="2:32" x14ac:dyDescent="0.3">
      <c r="B97" s="5" t="s">
        <v>222</v>
      </c>
      <c r="C97" s="6"/>
      <c r="D97" s="6"/>
      <c r="E97" s="6"/>
      <c r="F97" s="6"/>
      <c r="G97" s="6"/>
      <c r="H97" s="6"/>
      <c r="I97" s="6"/>
      <c r="J97" s="7"/>
      <c r="K97" s="6"/>
      <c r="L97" s="6"/>
      <c r="M97" s="6"/>
      <c r="N97" s="6"/>
      <c r="O97" s="6"/>
      <c r="P97" s="6"/>
      <c r="Q97" s="6"/>
      <c r="R97" s="7"/>
      <c r="S97" s="6"/>
      <c r="T97" s="6"/>
      <c r="U97" s="6"/>
      <c r="V97" s="6"/>
      <c r="W97" s="6"/>
      <c r="X97" s="6"/>
      <c r="Y97" s="6"/>
      <c r="Z97" s="7"/>
      <c r="AA97" s="6"/>
      <c r="AB97" s="6"/>
      <c r="AC97" s="6">
        <v>785725</v>
      </c>
      <c r="AD97" s="6"/>
      <c r="AE97" s="7">
        <v>785725</v>
      </c>
      <c r="AF97" s="6">
        <v>785725</v>
      </c>
    </row>
    <row r="98" spans="2:32" x14ac:dyDescent="0.3">
      <c r="B98" s="5" t="s">
        <v>223</v>
      </c>
      <c r="C98" s="6"/>
      <c r="D98" s="6"/>
      <c r="E98" s="6"/>
      <c r="F98" s="6"/>
      <c r="G98" s="6"/>
      <c r="H98" s="6"/>
      <c r="I98" s="6"/>
      <c r="J98" s="7"/>
      <c r="K98" s="6"/>
      <c r="L98" s="6"/>
      <c r="M98" s="6"/>
      <c r="N98" s="6"/>
      <c r="O98" s="6"/>
      <c r="P98" s="6"/>
      <c r="Q98" s="6"/>
      <c r="R98" s="7"/>
      <c r="S98" s="6"/>
      <c r="T98" s="6"/>
      <c r="U98" s="6"/>
      <c r="V98" s="6"/>
      <c r="W98" s="6"/>
      <c r="X98" s="6"/>
      <c r="Y98" s="6"/>
      <c r="Z98" s="7"/>
      <c r="AA98" s="6"/>
      <c r="AB98" s="6">
        <v>730465.47</v>
      </c>
      <c r="AC98" s="6"/>
      <c r="AD98" s="6"/>
      <c r="AE98" s="7">
        <v>730465.47</v>
      </c>
      <c r="AF98" s="6">
        <v>730465.47</v>
      </c>
    </row>
    <row r="99" spans="2:32" x14ac:dyDescent="0.3">
      <c r="B99" s="5" t="s">
        <v>224</v>
      </c>
      <c r="C99" s="6"/>
      <c r="D99" s="6"/>
      <c r="E99" s="6"/>
      <c r="F99" s="6"/>
      <c r="G99" s="6"/>
      <c r="H99" s="6"/>
      <c r="I99" s="6"/>
      <c r="J99" s="7"/>
      <c r="K99" s="6"/>
      <c r="L99" s="6"/>
      <c r="M99" s="6">
        <v>33401.71</v>
      </c>
      <c r="N99" s="6"/>
      <c r="O99" s="6">
        <v>250173</v>
      </c>
      <c r="P99" s="6">
        <v>716009.96</v>
      </c>
      <c r="Q99" s="6">
        <v>145575.70000000001</v>
      </c>
      <c r="R99" s="7">
        <v>1145160.3699999999</v>
      </c>
      <c r="S99" s="6"/>
      <c r="T99" s="6"/>
      <c r="U99" s="6"/>
      <c r="V99" s="6"/>
      <c r="W99" s="6"/>
      <c r="X99" s="6"/>
      <c r="Y99" s="6"/>
      <c r="Z99" s="7"/>
      <c r="AA99" s="6"/>
      <c r="AB99" s="6"/>
      <c r="AC99" s="6"/>
      <c r="AD99" s="6"/>
      <c r="AE99" s="7"/>
      <c r="AF99" s="6">
        <v>1145160.3699999999</v>
      </c>
    </row>
    <row r="100" spans="2:32" x14ac:dyDescent="0.3">
      <c r="B100" s="5" t="s">
        <v>225</v>
      </c>
      <c r="C100" s="6"/>
      <c r="D100" s="6"/>
      <c r="E100" s="6"/>
      <c r="F100" s="6"/>
      <c r="G100" s="6"/>
      <c r="H100" s="6"/>
      <c r="I100" s="6"/>
      <c r="J100" s="7"/>
      <c r="K100" s="6"/>
      <c r="L100" s="6"/>
      <c r="M100" s="6"/>
      <c r="N100" s="6"/>
      <c r="O100" s="6"/>
      <c r="P100" s="6"/>
      <c r="Q100" s="6"/>
      <c r="R100" s="7"/>
      <c r="S100" s="6"/>
      <c r="T100" s="6"/>
      <c r="U100" s="6">
        <v>941271</v>
      </c>
      <c r="V100" s="6"/>
      <c r="W100" s="6">
        <v>493200.63</v>
      </c>
      <c r="X100" s="6">
        <v>4033420.85</v>
      </c>
      <c r="Y100" s="6">
        <v>585344.78</v>
      </c>
      <c r="Z100" s="7">
        <v>6053237.2600000007</v>
      </c>
      <c r="AA100" s="6"/>
      <c r="AB100" s="6"/>
      <c r="AC100" s="6"/>
      <c r="AD100" s="6"/>
      <c r="AE100" s="7"/>
      <c r="AF100" s="6">
        <v>6053237.2600000007</v>
      </c>
    </row>
    <row r="101" spans="2:32" x14ac:dyDescent="0.3">
      <c r="B101" s="5" t="s">
        <v>226</v>
      </c>
      <c r="C101" s="6"/>
      <c r="D101" s="6"/>
      <c r="E101" s="6">
        <v>180721.95</v>
      </c>
      <c r="F101" s="6"/>
      <c r="G101" s="6"/>
      <c r="H101" s="6">
        <v>123765.79000000001</v>
      </c>
      <c r="I101" s="6"/>
      <c r="J101" s="7">
        <v>304487.74</v>
      </c>
      <c r="K101" s="6"/>
      <c r="L101" s="6"/>
      <c r="M101" s="6"/>
      <c r="N101" s="6"/>
      <c r="O101" s="6"/>
      <c r="P101" s="6"/>
      <c r="Q101" s="6"/>
      <c r="R101" s="7"/>
      <c r="S101" s="6"/>
      <c r="T101" s="6"/>
      <c r="U101" s="6"/>
      <c r="V101" s="6"/>
      <c r="W101" s="6"/>
      <c r="X101" s="6"/>
      <c r="Y101" s="6"/>
      <c r="Z101" s="7"/>
      <c r="AA101" s="6"/>
      <c r="AB101" s="6"/>
      <c r="AC101" s="6"/>
      <c r="AD101" s="6"/>
      <c r="AE101" s="7"/>
      <c r="AF101" s="6">
        <v>304487.74</v>
      </c>
    </row>
    <row r="102" spans="2:32" x14ac:dyDescent="0.3">
      <c r="B102" s="5" t="s">
        <v>229</v>
      </c>
      <c r="C102" s="6"/>
      <c r="D102" s="6"/>
      <c r="E102" s="6"/>
      <c r="F102" s="6"/>
      <c r="G102" s="6"/>
      <c r="H102" s="6"/>
      <c r="I102" s="6"/>
      <c r="J102" s="7"/>
      <c r="K102" s="6"/>
      <c r="L102" s="6"/>
      <c r="M102" s="6"/>
      <c r="N102" s="6"/>
      <c r="O102" s="6"/>
      <c r="P102" s="6"/>
      <c r="Q102" s="6"/>
      <c r="R102" s="7"/>
      <c r="S102" s="6"/>
      <c r="T102" s="6"/>
      <c r="U102" s="6"/>
      <c r="V102" s="6"/>
      <c r="W102" s="6"/>
      <c r="X102" s="6">
        <v>148393</v>
      </c>
      <c r="Y102" s="6">
        <v>26477</v>
      </c>
      <c r="Z102" s="7">
        <v>174870</v>
      </c>
      <c r="AA102" s="6"/>
      <c r="AB102" s="6"/>
      <c r="AC102" s="6"/>
      <c r="AD102" s="6"/>
      <c r="AE102" s="7"/>
      <c r="AF102" s="6">
        <v>174870</v>
      </c>
    </row>
    <row r="103" spans="2:32" x14ac:dyDescent="0.3">
      <c r="B103" s="5" t="s">
        <v>218</v>
      </c>
      <c r="C103" s="6"/>
      <c r="D103" s="6"/>
      <c r="E103" s="6"/>
      <c r="F103" s="6"/>
      <c r="G103" s="6"/>
      <c r="H103" s="6"/>
      <c r="I103" s="6"/>
      <c r="J103" s="7"/>
      <c r="K103" s="6"/>
      <c r="L103" s="6"/>
      <c r="M103" s="6"/>
      <c r="N103" s="6"/>
      <c r="O103" s="6"/>
      <c r="P103" s="6"/>
      <c r="Q103" s="6"/>
      <c r="R103" s="7"/>
      <c r="S103" s="6"/>
      <c r="T103" s="6"/>
      <c r="U103" s="6"/>
      <c r="V103" s="6"/>
      <c r="W103" s="6"/>
      <c r="X103" s="6"/>
      <c r="Y103" s="6"/>
      <c r="Z103" s="7"/>
      <c r="AA103" s="6"/>
      <c r="AB103" s="6"/>
      <c r="AC103" s="6">
        <v>235250</v>
      </c>
      <c r="AD103" s="6"/>
      <c r="AE103" s="7">
        <v>235250</v>
      </c>
      <c r="AF103" s="6">
        <v>235250</v>
      </c>
    </row>
    <row r="104" spans="2:32" x14ac:dyDescent="0.3">
      <c r="B104" s="5" t="s">
        <v>219</v>
      </c>
      <c r="C104" s="6"/>
      <c r="D104" s="6"/>
      <c r="E104" s="6"/>
      <c r="F104" s="6"/>
      <c r="G104" s="6"/>
      <c r="H104" s="6"/>
      <c r="I104" s="6"/>
      <c r="J104" s="7"/>
      <c r="K104" s="6"/>
      <c r="L104" s="6"/>
      <c r="M104" s="6"/>
      <c r="N104" s="6"/>
      <c r="O104" s="6"/>
      <c r="P104" s="6"/>
      <c r="Q104" s="6"/>
      <c r="R104" s="7"/>
      <c r="S104" s="6"/>
      <c r="T104" s="6"/>
      <c r="U104" s="6"/>
      <c r="V104" s="6"/>
      <c r="W104" s="6"/>
      <c r="X104" s="6"/>
      <c r="Y104" s="6"/>
      <c r="Z104" s="7"/>
      <c r="AA104" s="6"/>
      <c r="AB104" s="6">
        <v>1300561</v>
      </c>
      <c r="AC104" s="6"/>
      <c r="AD104" s="6"/>
      <c r="AE104" s="7">
        <v>1300561</v>
      </c>
      <c r="AF104" s="6">
        <v>1300561</v>
      </c>
    </row>
    <row r="105" spans="2:32" x14ac:dyDescent="0.3">
      <c r="B105" s="5" t="s">
        <v>220</v>
      </c>
      <c r="C105" s="6"/>
      <c r="D105" s="6"/>
      <c r="E105" s="6"/>
      <c r="F105" s="6"/>
      <c r="G105" s="6"/>
      <c r="H105" s="6"/>
      <c r="I105" s="6"/>
      <c r="J105" s="7"/>
      <c r="K105" s="6">
        <v>253600.14000000004</v>
      </c>
      <c r="L105" s="6"/>
      <c r="M105" s="6"/>
      <c r="N105" s="6"/>
      <c r="O105" s="6"/>
      <c r="P105" s="6">
        <v>4333867.8299999954</v>
      </c>
      <c r="Q105" s="6">
        <v>1128303.8300000005</v>
      </c>
      <c r="R105" s="7">
        <v>5715771.7999999952</v>
      </c>
      <c r="S105" s="6"/>
      <c r="T105" s="6"/>
      <c r="U105" s="6"/>
      <c r="V105" s="6"/>
      <c r="W105" s="6"/>
      <c r="X105" s="6"/>
      <c r="Y105" s="6"/>
      <c r="Z105" s="7"/>
      <c r="AA105" s="6"/>
      <c r="AB105" s="6"/>
      <c r="AC105" s="6"/>
      <c r="AD105" s="6"/>
      <c r="AE105" s="7"/>
      <c r="AF105" s="6">
        <v>5715771.7999999952</v>
      </c>
    </row>
    <row r="106" spans="2:32" x14ac:dyDescent="0.3">
      <c r="B106" s="5" t="s">
        <v>232</v>
      </c>
      <c r="C106" s="6"/>
      <c r="D106" s="6"/>
      <c r="E106" s="6"/>
      <c r="F106" s="6"/>
      <c r="G106" s="6"/>
      <c r="H106" s="6"/>
      <c r="I106" s="6"/>
      <c r="J106" s="7"/>
      <c r="K106" s="6"/>
      <c r="L106" s="6"/>
      <c r="M106" s="6"/>
      <c r="N106" s="6"/>
      <c r="O106" s="6"/>
      <c r="P106" s="6">
        <v>34389</v>
      </c>
      <c r="Q106" s="6"/>
      <c r="R106" s="7">
        <v>34389</v>
      </c>
      <c r="S106" s="6"/>
      <c r="T106" s="6"/>
      <c r="U106" s="6"/>
      <c r="V106" s="6"/>
      <c r="W106" s="6"/>
      <c r="X106" s="6"/>
      <c r="Y106" s="6"/>
      <c r="Z106" s="7"/>
      <c r="AA106" s="6"/>
      <c r="AB106" s="6"/>
      <c r="AC106" s="6"/>
      <c r="AD106" s="6"/>
      <c r="AE106" s="7"/>
      <c r="AF106" s="6">
        <v>34389</v>
      </c>
    </row>
    <row r="107" spans="2:32" x14ac:dyDescent="0.3">
      <c r="B107" s="5" t="s">
        <v>227</v>
      </c>
      <c r="C107" s="6"/>
      <c r="D107" s="6"/>
      <c r="E107" s="6"/>
      <c r="F107" s="6"/>
      <c r="G107" s="6"/>
      <c r="H107" s="6"/>
      <c r="I107" s="6"/>
      <c r="J107" s="7"/>
      <c r="K107" s="6"/>
      <c r="L107" s="6"/>
      <c r="M107" s="6">
        <v>1970532.6499999997</v>
      </c>
      <c r="N107" s="6"/>
      <c r="O107" s="6"/>
      <c r="P107" s="6"/>
      <c r="Q107" s="6"/>
      <c r="R107" s="7">
        <v>1970532.6499999997</v>
      </c>
      <c r="S107" s="6"/>
      <c r="T107" s="6"/>
      <c r="U107" s="6"/>
      <c r="V107" s="6"/>
      <c r="W107" s="6"/>
      <c r="X107" s="6"/>
      <c r="Y107" s="6"/>
      <c r="Z107" s="7"/>
      <c r="AA107" s="6"/>
      <c r="AB107" s="6"/>
      <c r="AC107" s="6"/>
      <c r="AD107" s="6"/>
      <c r="AE107" s="7"/>
      <c r="AF107" s="6">
        <v>1970532.6499999997</v>
      </c>
    </row>
    <row r="108" spans="2:32" x14ac:dyDescent="0.3">
      <c r="B108" s="5" t="s">
        <v>231</v>
      </c>
      <c r="C108" s="6"/>
      <c r="D108" s="6"/>
      <c r="E108" s="6"/>
      <c r="F108" s="6"/>
      <c r="G108" s="6"/>
      <c r="H108" s="6"/>
      <c r="I108" s="6"/>
      <c r="J108" s="7"/>
      <c r="K108" s="6"/>
      <c r="L108" s="6"/>
      <c r="M108" s="6"/>
      <c r="N108" s="6"/>
      <c r="O108" s="6"/>
      <c r="P108" s="6"/>
      <c r="Q108" s="6"/>
      <c r="R108" s="7"/>
      <c r="S108" s="6">
        <v>3207</v>
      </c>
      <c r="T108" s="6"/>
      <c r="U108" s="6"/>
      <c r="V108" s="6"/>
      <c r="W108" s="6"/>
      <c r="X108" s="6">
        <v>189047.39</v>
      </c>
      <c r="Y108" s="6">
        <v>31285.79</v>
      </c>
      <c r="Z108" s="7">
        <v>223540.18000000002</v>
      </c>
      <c r="AA108" s="6"/>
      <c r="AB108" s="6"/>
      <c r="AC108" s="6"/>
      <c r="AD108" s="6"/>
      <c r="AE108" s="7"/>
      <c r="AF108" s="6">
        <v>223540.18000000002</v>
      </c>
    </row>
    <row r="109" spans="2:32" x14ac:dyDescent="0.3">
      <c r="B109" s="5" t="s">
        <v>259</v>
      </c>
      <c r="C109" s="6"/>
      <c r="D109" s="6"/>
      <c r="E109" s="6"/>
      <c r="F109" s="6"/>
      <c r="G109" s="6"/>
      <c r="H109" s="6">
        <v>10710</v>
      </c>
      <c r="I109" s="6"/>
      <c r="J109" s="7">
        <v>10710</v>
      </c>
      <c r="K109" s="6"/>
      <c r="L109" s="6"/>
      <c r="M109" s="6"/>
      <c r="N109" s="6"/>
      <c r="O109" s="6"/>
      <c r="P109" s="6"/>
      <c r="Q109" s="6"/>
      <c r="R109" s="7"/>
      <c r="S109" s="6"/>
      <c r="T109" s="6"/>
      <c r="U109" s="6"/>
      <c r="V109" s="6"/>
      <c r="W109" s="6"/>
      <c r="X109" s="6"/>
      <c r="Y109" s="6"/>
      <c r="Z109" s="7"/>
      <c r="AA109" s="6"/>
      <c r="AB109" s="6"/>
      <c r="AC109" s="6"/>
      <c r="AD109" s="6"/>
      <c r="AE109" s="7"/>
      <c r="AF109" s="6">
        <v>10710</v>
      </c>
    </row>
    <row r="110" spans="2:32" x14ac:dyDescent="0.3">
      <c r="B110" s="8" t="s">
        <v>13</v>
      </c>
      <c r="C110" s="9">
        <v>107688.20702999998</v>
      </c>
      <c r="D110" s="9">
        <v>2261106.9718000013</v>
      </c>
      <c r="E110" s="9">
        <v>180721.95</v>
      </c>
      <c r="F110" s="9">
        <v>65520.077000000005</v>
      </c>
      <c r="G110" s="9">
        <v>1195647.5826600001</v>
      </c>
      <c r="H110" s="9">
        <v>440924.57723000005</v>
      </c>
      <c r="I110" s="9">
        <v>6750268.0691399993</v>
      </c>
      <c r="J110" s="9">
        <v>11001877.434860002</v>
      </c>
      <c r="K110" s="9">
        <v>329775.46017600002</v>
      </c>
      <c r="L110" s="9">
        <v>18609357.403630015</v>
      </c>
      <c r="M110" s="9">
        <v>2003934.3599999996</v>
      </c>
      <c r="N110" s="9">
        <v>2206739.7901600013</v>
      </c>
      <c r="O110" s="9">
        <v>7097226.7023330005</v>
      </c>
      <c r="P110" s="9">
        <v>8421189.9951519929</v>
      </c>
      <c r="Q110" s="9">
        <v>23548178.751255006</v>
      </c>
      <c r="R110" s="9">
        <v>62216402.462706007</v>
      </c>
      <c r="S110" s="9">
        <v>3207</v>
      </c>
      <c r="T110" s="9">
        <v>3799696.9018899989</v>
      </c>
      <c r="U110" s="9">
        <v>941271</v>
      </c>
      <c r="V110" s="9">
        <v>66569.670400000003</v>
      </c>
      <c r="W110" s="9">
        <v>4792621.0915399995</v>
      </c>
      <c r="X110" s="9">
        <v>5943126.4711349998</v>
      </c>
      <c r="Y110" s="9">
        <v>10809666.813864024</v>
      </c>
      <c r="Z110" s="9">
        <v>26356158.948829029</v>
      </c>
      <c r="AA110" s="9">
        <v>3897420.1850539967</v>
      </c>
      <c r="AB110" s="9">
        <v>2031026.47</v>
      </c>
      <c r="AC110" s="9">
        <v>1020975</v>
      </c>
      <c r="AD110" s="9">
        <v>18884007.432974491</v>
      </c>
      <c r="AE110" s="9">
        <v>25833429.088028487</v>
      </c>
      <c r="AF110" s="9">
        <v>125407867.93442357</v>
      </c>
    </row>
    <row r="112" spans="2:32" x14ac:dyDescent="0.3">
      <c r="B112" s="1" t="s">
        <v>124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2:32" x14ac:dyDescent="0.3">
      <c r="B113" s="1"/>
      <c r="C113" s="141" t="s">
        <v>1</v>
      </c>
      <c r="D113" s="141"/>
      <c r="E113" s="141"/>
      <c r="F113" s="141"/>
      <c r="G113" s="141"/>
      <c r="H113" s="141"/>
      <c r="I113" s="141"/>
      <c r="J113" s="141"/>
      <c r="K113" s="141" t="s">
        <v>2</v>
      </c>
      <c r="L113" s="141"/>
      <c r="M113" s="141"/>
      <c r="N113" s="141"/>
      <c r="O113" s="141"/>
      <c r="P113" s="141"/>
      <c r="Q113" s="141"/>
      <c r="R113" s="141"/>
      <c r="S113" s="141" t="s">
        <v>3</v>
      </c>
      <c r="T113" s="141"/>
      <c r="U113" s="141"/>
      <c r="V113" s="141"/>
      <c r="W113" s="141"/>
      <c r="X113" s="141"/>
      <c r="Y113" s="141"/>
      <c r="Z113" s="141"/>
      <c r="AA113" s="141" t="s">
        <v>4</v>
      </c>
      <c r="AB113" s="141"/>
      <c r="AC113" s="141"/>
      <c r="AD113" s="141"/>
      <c r="AE113" s="141"/>
      <c r="AF113" s="22" t="s">
        <v>13</v>
      </c>
    </row>
    <row r="114" spans="2:32" x14ac:dyDescent="0.3">
      <c r="B114" s="2" t="s">
        <v>6</v>
      </c>
      <c r="C114" s="2" t="s">
        <v>7</v>
      </c>
      <c r="D114" s="2" t="s">
        <v>8</v>
      </c>
      <c r="E114" s="2" t="s">
        <v>239</v>
      </c>
      <c r="F114" s="2" t="s">
        <v>9</v>
      </c>
      <c r="G114" s="2" t="s">
        <v>10</v>
      </c>
      <c r="H114" s="2" t="s">
        <v>15</v>
      </c>
      <c r="I114" s="2" t="s">
        <v>11</v>
      </c>
      <c r="J114" s="3" t="s">
        <v>13</v>
      </c>
      <c r="K114" s="2" t="s">
        <v>7</v>
      </c>
      <c r="L114" s="2" t="s">
        <v>8</v>
      </c>
      <c r="M114" s="2" t="s">
        <v>239</v>
      </c>
      <c r="N114" s="2" t="s">
        <v>9</v>
      </c>
      <c r="O114" s="2" t="s">
        <v>10</v>
      </c>
      <c r="P114" s="2" t="s">
        <v>15</v>
      </c>
      <c r="Q114" s="2" t="s">
        <v>11</v>
      </c>
      <c r="R114" s="3" t="s">
        <v>13</v>
      </c>
      <c r="S114" s="2" t="s">
        <v>7</v>
      </c>
      <c r="T114" s="2" t="s">
        <v>8</v>
      </c>
      <c r="U114" s="2" t="s">
        <v>239</v>
      </c>
      <c r="V114" s="2" t="s">
        <v>9</v>
      </c>
      <c r="W114" s="2" t="s">
        <v>10</v>
      </c>
      <c r="X114" s="2" t="s">
        <v>15</v>
      </c>
      <c r="Y114" s="2" t="s">
        <v>11</v>
      </c>
      <c r="Z114" s="3" t="s">
        <v>13</v>
      </c>
      <c r="AA114" s="2" t="s">
        <v>8</v>
      </c>
      <c r="AB114" s="2" t="s">
        <v>239</v>
      </c>
      <c r="AC114" s="2" t="s">
        <v>15</v>
      </c>
      <c r="AD114" s="2" t="s">
        <v>11</v>
      </c>
      <c r="AE114" s="3" t="s">
        <v>13</v>
      </c>
      <c r="AF114" s="2"/>
    </row>
    <row r="115" spans="2:32" x14ac:dyDescent="0.3">
      <c r="B115" s="5" t="s">
        <v>134</v>
      </c>
      <c r="C115" s="13"/>
      <c r="D115" s="13"/>
      <c r="E115" s="13"/>
      <c r="F115" s="13"/>
      <c r="G115" s="13"/>
      <c r="H115" s="13"/>
      <c r="I115" s="13"/>
      <c r="J115" s="14"/>
      <c r="K115" s="13"/>
      <c r="L115" s="13"/>
      <c r="M115" s="13"/>
      <c r="N115" s="13"/>
      <c r="O115" s="13"/>
      <c r="P115" s="13"/>
      <c r="Q115" s="13"/>
      <c r="R115" s="14"/>
      <c r="S115" s="13"/>
      <c r="T115" s="13"/>
      <c r="U115" s="13"/>
      <c r="V115" s="13"/>
      <c r="W115" s="13"/>
      <c r="X115" s="13"/>
      <c r="Y115" s="13"/>
      <c r="Z115" s="14"/>
      <c r="AA115" s="13"/>
      <c r="AB115" s="13"/>
      <c r="AC115" s="13"/>
      <c r="AD115" s="13">
        <v>5130</v>
      </c>
      <c r="AE115" s="14">
        <v>5130</v>
      </c>
      <c r="AF115" s="13">
        <v>5130</v>
      </c>
    </row>
    <row r="116" spans="2:32" x14ac:dyDescent="0.3">
      <c r="B116" s="5" t="s">
        <v>135</v>
      </c>
      <c r="C116" s="13"/>
      <c r="D116" s="13"/>
      <c r="E116" s="13"/>
      <c r="F116" s="13"/>
      <c r="G116" s="13"/>
      <c r="H116" s="13"/>
      <c r="I116" s="13"/>
      <c r="J116" s="14"/>
      <c r="K116" s="13"/>
      <c r="L116" s="13"/>
      <c r="M116" s="13"/>
      <c r="N116" s="13"/>
      <c r="O116" s="13"/>
      <c r="P116" s="13"/>
      <c r="Q116" s="13"/>
      <c r="R116" s="14"/>
      <c r="S116" s="13"/>
      <c r="T116" s="13"/>
      <c r="U116" s="13"/>
      <c r="V116" s="13"/>
      <c r="W116" s="13"/>
      <c r="X116" s="13"/>
      <c r="Y116" s="13"/>
      <c r="Z116" s="14"/>
      <c r="AA116" s="13"/>
      <c r="AB116" s="13"/>
      <c r="AC116" s="13"/>
      <c r="AD116" s="13">
        <v>3818</v>
      </c>
      <c r="AE116" s="14">
        <v>3818</v>
      </c>
      <c r="AF116" s="13">
        <v>3818</v>
      </c>
    </row>
    <row r="117" spans="2:32" x14ac:dyDescent="0.3">
      <c r="B117" s="5" t="s">
        <v>136</v>
      </c>
      <c r="C117" s="13"/>
      <c r="D117" s="13"/>
      <c r="E117" s="13"/>
      <c r="F117" s="13"/>
      <c r="G117" s="13"/>
      <c r="H117" s="13"/>
      <c r="I117" s="13"/>
      <c r="J117" s="14"/>
      <c r="K117" s="13"/>
      <c r="L117" s="13"/>
      <c r="M117" s="13"/>
      <c r="N117" s="13"/>
      <c r="O117" s="13"/>
      <c r="P117" s="13"/>
      <c r="Q117" s="13"/>
      <c r="R117" s="14"/>
      <c r="S117" s="13"/>
      <c r="T117" s="13"/>
      <c r="U117" s="13"/>
      <c r="V117" s="13"/>
      <c r="W117" s="13"/>
      <c r="X117" s="13"/>
      <c r="Y117" s="13"/>
      <c r="Z117" s="14"/>
      <c r="AA117" s="13"/>
      <c r="AB117" s="13"/>
      <c r="AC117" s="13"/>
      <c r="AD117" s="13">
        <v>49</v>
      </c>
      <c r="AE117" s="14">
        <v>49</v>
      </c>
      <c r="AF117" s="13">
        <v>49</v>
      </c>
    </row>
    <row r="118" spans="2:32" x14ac:dyDescent="0.3">
      <c r="B118" s="5" t="s">
        <v>137</v>
      </c>
      <c r="C118" s="13"/>
      <c r="D118" s="13"/>
      <c r="E118" s="13"/>
      <c r="F118" s="13"/>
      <c r="G118" s="13"/>
      <c r="H118" s="13"/>
      <c r="I118" s="13"/>
      <c r="J118" s="14"/>
      <c r="K118" s="13">
        <v>23</v>
      </c>
      <c r="L118" s="13">
        <v>36</v>
      </c>
      <c r="M118" s="13"/>
      <c r="N118" s="13">
        <v>50</v>
      </c>
      <c r="O118" s="13">
        <v>98</v>
      </c>
      <c r="P118" s="13"/>
      <c r="Q118" s="13">
        <v>1567</v>
      </c>
      <c r="R118" s="14">
        <v>1774</v>
      </c>
      <c r="S118" s="13"/>
      <c r="T118" s="13"/>
      <c r="U118" s="13"/>
      <c r="V118" s="13"/>
      <c r="W118" s="13"/>
      <c r="X118" s="13"/>
      <c r="Y118" s="13">
        <v>1</v>
      </c>
      <c r="Z118" s="14">
        <v>1</v>
      </c>
      <c r="AA118" s="13"/>
      <c r="AB118" s="13"/>
      <c r="AC118" s="13"/>
      <c r="AD118" s="13"/>
      <c r="AE118" s="14"/>
      <c r="AF118" s="13">
        <v>1775</v>
      </c>
    </row>
    <row r="119" spans="2:32" x14ac:dyDescent="0.3">
      <c r="B119" s="5" t="s">
        <v>240</v>
      </c>
      <c r="C119" s="13"/>
      <c r="D119" s="13"/>
      <c r="E119" s="13"/>
      <c r="F119" s="13"/>
      <c r="G119" s="13"/>
      <c r="H119" s="13"/>
      <c r="I119" s="13"/>
      <c r="J119" s="14"/>
      <c r="K119" s="13"/>
      <c r="L119" s="13"/>
      <c r="M119" s="13"/>
      <c r="N119" s="13">
        <v>24</v>
      </c>
      <c r="O119" s="13"/>
      <c r="P119" s="13"/>
      <c r="Q119" s="13">
        <v>8</v>
      </c>
      <c r="R119" s="14">
        <v>32</v>
      </c>
      <c r="S119" s="13"/>
      <c r="T119" s="13"/>
      <c r="U119" s="13"/>
      <c r="V119" s="13"/>
      <c r="W119" s="13"/>
      <c r="X119" s="13"/>
      <c r="Y119" s="13"/>
      <c r="Z119" s="14"/>
      <c r="AA119" s="13"/>
      <c r="AB119" s="13"/>
      <c r="AC119" s="13"/>
      <c r="AD119" s="13"/>
      <c r="AE119" s="14"/>
      <c r="AF119" s="13">
        <v>32</v>
      </c>
    </row>
    <row r="120" spans="2:32" x14ac:dyDescent="0.3">
      <c r="B120" s="5" t="s">
        <v>241</v>
      </c>
      <c r="C120" s="13"/>
      <c r="D120" s="13"/>
      <c r="E120" s="13"/>
      <c r="F120" s="13"/>
      <c r="G120" s="13"/>
      <c r="H120" s="13"/>
      <c r="I120" s="13"/>
      <c r="J120" s="14"/>
      <c r="K120" s="13"/>
      <c r="L120" s="13"/>
      <c r="M120" s="13"/>
      <c r="N120" s="13">
        <v>3</v>
      </c>
      <c r="O120" s="13"/>
      <c r="P120" s="13"/>
      <c r="Q120" s="13">
        <v>131</v>
      </c>
      <c r="R120" s="14">
        <v>134</v>
      </c>
      <c r="S120" s="13"/>
      <c r="T120" s="13"/>
      <c r="U120" s="13"/>
      <c r="V120" s="13"/>
      <c r="W120" s="13"/>
      <c r="X120" s="13"/>
      <c r="Y120" s="13"/>
      <c r="Z120" s="14"/>
      <c r="AA120" s="13"/>
      <c r="AB120" s="13"/>
      <c r="AC120" s="13"/>
      <c r="AD120" s="13"/>
      <c r="AE120" s="14"/>
      <c r="AF120" s="13">
        <v>134</v>
      </c>
    </row>
    <row r="121" spans="2:32" x14ac:dyDescent="0.3">
      <c r="B121" s="5" t="s">
        <v>138</v>
      </c>
      <c r="C121" s="13"/>
      <c r="D121" s="13"/>
      <c r="E121" s="13"/>
      <c r="F121" s="13"/>
      <c r="G121" s="13"/>
      <c r="H121" s="13"/>
      <c r="I121" s="13"/>
      <c r="J121" s="14"/>
      <c r="K121" s="13"/>
      <c r="L121" s="13"/>
      <c r="M121" s="13"/>
      <c r="N121" s="13"/>
      <c r="O121" s="13"/>
      <c r="P121" s="13"/>
      <c r="Q121" s="13">
        <v>94</v>
      </c>
      <c r="R121" s="14">
        <v>94</v>
      </c>
      <c r="S121" s="13"/>
      <c r="T121" s="13"/>
      <c r="U121" s="13"/>
      <c r="V121" s="13"/>
      <c r="W121" s="13"/>
      <c r="X121" s="13"/>
      <c r="Y121" s="13"/>
      <c r="Z121" s="14"/>
      <c r="AA121" s="13"/>
      <c r="AB121" s="13"/>
      <c r="AC121" s="13"/>
      <c r="AD121" s="13"/>
      <c r="AE121" s="14"/>
      <c r="AF121" s="13">
        <v>94</v>
      </c>
    </row>
    <row r="122" spans="2:32" x14ac:dyDescent="0.3">
      <c r="B122" s="5" t="s">
        <v>242</v>
      </c>
      <c r="C122" s="13"/>
      <c r="D122" s="13"/>
      <c r="E122" s="13"/>
      <c r="F122" s="13"/>
      <c r="G122" s="13"/>
      <c r="H122" s="13"/>
      <c r="I122" s="13"/>
      <c r="J122" s="14"/>
      <c r="K122" s="13"/>
      <c r="L122" s="13"/>
      <c r="M122" s="13"/>
      <c r="N122" s="13"/>
      <c r="O122" s="13"/>
      <c r="P122" s="13"/>
      <c r="Q122" s="13">
        <v>2</v>
      </c>
      <c r="R122" s="14">
        <v>2</v>
      </c>
      <c r="S122" s="13"/>
      <c r="T122" s="13"/>
      <c r="U122" s="13"/>
      <c r="V122" s="13"/>
      <c r="W122" s="13"/>
      <c r="X122" s="13"/>
      <c r="Y122" s="13"/>
      <c r="Z122" s="14"/>
      <c r="AA122" s="13"/>
      <c r="AB122" s="13"/>
      <c r="AC122" s="13"/>
      <c r="AD122" s="13"/>
      <c r="AE122" s="14"/>
      <c r="AF122" s="13">
        <v>2</v>
      </c>
    </row>
    <row r="123" spans="2:32" x14ac:dyDescent="0.3">
      <c r="B123" s="5" t="s">
        <v>243</v>
      </c>
      <c r="C123" s="13"/>
      <c r="D123" s="13"/>
      <c r="E123" s="13"/>
      <c r="F123" s="13"/>
      <c r="G123" s="13"/>
      <c r="H123" s="13"/>
      <c r="I123" s="13"/>
      <c r="J123" s="14"/>
      <c r="K123" s="13"/>
      <c r="L123" s="13"/>
      <c r="M123" s="13"/>
      <c r="N123" s="13"/>
      <c r="O123" s="13"/>
      <c r="P123" s="13"/>
      <c r="Q123" s="13"/>
      <c r="R123" s="14"/>
      <c r="S123" s="13"/>
      <c r="T123" s="13"/>
      <c r="U123" s="13"/>
      <c r="V123" s="13"/>
      <c r="W123" s="13"/>
      <c r="X123" s="13"/>
      <c r="Y123" s="13"/>
      <c r="Z123" s="14"/>
      <c r="AA123" s="13"/>
      <c r="AB123" s="13"/>
      <c r="AC123" s="13"/>
      <c r="AD123" s="13">
        <v>458</v>
      </c>
      <c r="AE123" s="14">
        <v>458</v>
      </c>
      <c r="AF123" s="13">
        <v>458</v>
      </c>
    </row>
    <row r="124" spans="2:32" x14ac:dyDescent="0.3">
      <c r="B124" s="5" t="s">
        <v>244</v>
      </c>
      <c r="C124" s="13"/>
      <c r="D124" s="13"/>
      <c r="E124" s="13"/>
      <c r="F124" s="13"/>
      <c r="G124" s="13"/>
      <c r="H124" s="13"/>
      <c r="I124" s="13"/>
      <c r="J124" s="14"/>
      <c r="K124" s="13"/>
      <c r="L124" s="13"/>
      <c r="M124" s="13"/>
      <c r="N124" s="13"/>
      <c r="O124" s="13"/>
      <c r="P124" s="13"/>
      <c r="Q124" s="13"/>
      <c r="R124" s="14"/>
      <c r="S124" s="13"/>
      <c r="T124" s="13"/>
      <c r="U124" s="13"/>
      <c r="V124" s="13"/>
      <c r="W124" s="13"/>
      <c r="X124" s="13"/>
      <c r="Y124" s="13"/>
      <c r="Z124" s="14"/>
      <c r="AA124" s="13"/>
      <c r="AB124" s="13"/>
      <c r="AC124" s="13"/>
      <c r="AD124" s="13">
        <v>10</v>
      </c>
      <c r="AE124" s="14">
        <v>10</v>
      </c>
      <c r="AF124" s="13">
        <v>10</v>
      </c>
    </row>
    <row r="125" spans="2:32" x14ac:dyDescent="0.3">
      <c r="B125" s="5" t="s">
        <v>139</v>
      </c>
      <c r="C125" s="13"/>
      <c r="D125" s="13"/>
      <c r="E125" s="13"/>
      <c r="F125" s="13"/>
      <c r="G125" s="13"/>
      <c r="H125" s="13"/>
      <c r="I125" s="13"/>
      <c r="J125" s="14"/>
      <c r="K125" s="13"/>
      <c r="L125" s="13"/>
      <c r="M125" s="13"/>
      <c r="N125" s="13"/>
      <c r="O125" s="13"/>
      <c r="P125" s="13"/>
      <c r="Q125" s="13">
        <v>179</v>
      </c>
      <c r="R125" s="14">
        <v>179</v>
      </c>
      <c r="S125" s="13"/>
      <c r="T125" s="13"/>
      <c r="U125" s="13"/>
      <c r="V125" s="13"/>
      <c r="W125" s="13"/>
      <c r="X125" s="13"/>
      <c r="Y125" s="13"/>
      <c r="Z125" s="14"/>
      <c r="AA125" s="13"/>
      <c r="AB125" s="13"/>
      <c r="AC125" s="13"/>
      <c r="AD125" s="13"/>
      <c r="AE125" s="14"/>
      <c r="AF125" s="13">
        <v>179</v>
      </c>
    </row>
    <row r="126" spans="2:32" x14ac:dyDescent="0.3">
      <c r="B126" s="5" t="s">
        <v>245</v>
      </c>
      <c r="C126" s="13"/>
      <c r="D126" s="13"/>
      <c r="E126" s="13"/>
      <c r="F126" s="13"/>
      <c r="G126" s="13"/>
      <c r="H126" s="13"/>
      <c r="I126" s="13"/>
      <c r="J126" s="14"/>
      <c r="K126" s="13"/>
      <c r="L126" s="13"/>
      <c r="M126" s="13"/>
      <c r="N126" s="13">
        <v>17</v>
      </c>
      <c r="O126" s="13"/>
      <c r="P126" s="13"/>
      <c r="Q126" s="13"/>
      <c r="R126" s="14">
        <v>17</v>
      </c>
      <c r="S126" s="13"/>
      <c r="T126" s="13"/>
      <c r="U126" s="13"/>
      <c r="V126" s="13"/>
      <c r="W126" s="13"/>
      <c r="X126" s="13"/>
      <c r="Y126" s="13"/>
      <c r="Z126" s="14"/>
      <c r="AA126" s="13"/>
      <c r="AB126" s="13"/>
      <c r="AC126" s="13"/>
      <c r="AD126" s="13"/>
      <c r="AE126" s="14"/>
      <c r="AF126" s="13">
        <v>17</v>
      </c>
    </row>
    <row r="127" spans="2:32" x14ac:dyDescent="0.3">
      <c r="B127" s="5" t="s">
        <v>246</v>
      </c>
      <c r="C127" s="13"/>
      <c r="D127" s="13"/>
      <c r="E127" s="13"/>
      <c r="F127" s="13"/>
      <c r="G127" s="13"/>
      <c r="H127" s="13"/>
      <c r="I127" s="13"/>
      <c r="J127" s="14"/>
      <c r="K127" s="13"/>
      <c r="L127" s="13"/>
      <c r="M127" s="13"/>
      <c r="N127" s="13"/>
      <c r="O127" s="13"/>
      <c r="P127" s="13"/>
      <c r="Q127" s="13">
        <v>16</v>
      </c>
      <c r="R127" s="14">
        <v>16</v>
      </c>
      <c r="S127" s="13"/>
      <c r="T127" s="13"/>
      <c r="U127" s="13"/>
      <c r="V127" s="13"/>
      <c r="W127" s="13"/>
      <c r="X127" s="13"/>
      <c r="Y127" s="13"/>
      <c r="Z127" s="14"/>
      <c r="AA127" s="13"/>
      <c r="AB127" s="13"/>
      <c r="AC127" s="13"/>
      <c r="AD127" s="13"/>
      <c r="AE127" s="14"/>
      <c r="AF127" s="13">
        <v>16</v>
      </c>
    </row>
    <row r="128" spans="2:32" x14ac:dyDescent="0.3">
      <c r="B128" s="5" t="s">
        <v>140</v>
      </c>
      <c r="C128" s="13"/>
      <c r="D128" s="13"/>
      <c r="E128" s="13"/>
      <c r="F128" s="13"/>
      <c r="G128" s="13"/>
      <c r="H128" s="13"/>
      <c r="I128" s="13"/>
      <c r="J128" s="14"/>
      <c r="K128" s="13"/>
      <c r="L128" s="13"/>
      <c r="M128" s="13"/>
      <c r="N128" s="13">
        <v>2</v>
      </c>
      <c r="O128" s="13"/>
      <c r="P128" s="13"/>
      <c r="Q128" s="13">
        <v>2</v>
      </c>
      <c r="R128" s="14">
        <v>4</v>
      </c>
      <c r="S128" s="13"/>
      <c r="T128" s="13"/>
      <c r="U128" s="13"/>
      <c r="V128" s="13"/>
      <c r="W128" s="13"/>
      <c r="X128" s="13"/>
      <c r="Y128" s="13"/>
      <c r="Z128" s="14"/>
      <c r="AA128" s="13"/>
      <c r="AB128" s="13"/>
      <c r="AC128" s="13"/>
      <c r="AD128" s="13"/>
      <c r="AE128" s="14"/>
      <c r="AF128" s="13">
        <v>4</v>
      </c>
    </row>
    <row r="129" spans="2:32" x14ac:dyDescent="0.3">
      <c r="B129" s="5" t="s">
        <v>247</v>
      </c>
      <c r="C129" s="13"/>
      <c r="D129" s="13"/>
      <c r="E129" s="13"/>
      <c r="F129" s="13"/>
      <c r="G129" s="13"/>
      <c r="H129" s="13"/>
      <c r="I129" s="13"/>
      <c r="J129" s="14"/>
      <c r="K129" s="13"/>
      <c r="L129" s="13">
        <v>5</v>
      </c>
      <c r="M129" s="13"/>
      <c r="N129" s="13"/>
      <c r="O129" s="13"/>
      <c r="P129" s="13"/>
      <c r="Q129" s="13"/>
      <c r="R129" s="14">
        <v>5</v>
      </c>
      <c r="S129" s="13"/>
      <c r="T129" s="13"/>
      <c r="U129" s="13"/>
      <c r="V129" s="13"/>
      <c r="W129" s="13"/>
      <c r="X129" s="13"/>
      <c r="Y129" s="13"/>
      <c r="Z129" s="14"/>
      <c r="AA129" s="13"/>
      <c r="AB129" s="13"/>
      <c r="AC129" s="13"/>
      <c r="AD129" s="13"/>
      <c r="AE129" s="14"/>
      <c r="AF129" s="13">
        <v>5</v>
      </c>
    </row>
    <row r="130" spans="2:32" x14ac:dyDescent="0.3">
      <c r="B130" s="5" t="s">
        <v>145</v>
      </c>
      <c r="C130" s="13"/>
      <c r="D130" s="13"/>
      <c r="E130" s="13"/>
      <c r="F130" s="13"/>
      <c r="G130" s="13"/>
      <c r="H130" s="13"/>
      <c r="I130" s="13">
        <v>11</v>
      </c>
      <c r="J130" s="14">
        <v>11</v>
      </c>
      <c r="K130" s="13"/>
      <c r="L130" s="13"/>
      <c r="M130" s="13"/>
      <c r="N130" s="13"/>
      <c r="O130" s="13"/>
      <c r="P130" s="13"/>
      <c r="Q130" s="13">
        <v>6</v>
      </c>
      <c r="R130" s="14">
        <v>6</v>
      </c>
      <c r="S130" s="13"/>
      <c r="T130" s="13"/>
      <c r="U130" s="13"/>
      <c r="V130" s="13"/>
      <c r="W130" s="13"/>
      <c r="X130" s="13"/>
      <c r="Y130" s="13"/>
      <c r="Z130" s="14"/>
      <c r="AA130" s="13"/>
      <c r="AB130" s="13"/>
      <c r="AC130" s="13"/>
      <c r="AD130" s="13"/>
      <c r="AE130" s="14"/>
      <c r="AF130" s="13">
        <v>17</v>
      </c>
    </row>
    <row r="131" spans="2:32" x14ac:dyDescent="0.3">
      <c r="B131" s="5" t="s">
        <v>248</v>
      </c>
      <c r="C131" s="13"/>
      <c r="D131" s="13"/>
      <c r="E131" s="13"/>
      <c r="F131" s="13"/>
      <c r="G131" s="13"/>
      <c r="H131" s="13"/>
      <c r="I131" s="13"/>
      <c r="J131" s="14"/>
      <c r="K131" s="13"/>
      <c r="L131" s="13"/>
      <c r="M131" s="13"/>
      <c r="N131" s="13"/>
      <c r="O131" s="13"/>
      <c r="P131" s="13"/>
      <c r="Q131" s="13"/>
      <c r="R131" s="14"/>
      <c r="S131" s="13"/>
      <c r="T131" s="13"/>
      <c r="U131" s="13"/>
      <c r="V131" s="13"/>
      <c r="W131" s="13"/>
      <c r="X131" s="13"/>
      <c r="Y131" s="13">
        <v>1</v>
      </c>
      <c r="Z131" s="14">
        <v>1</v>
      </c>
      <c r="AA131" s="13"/>
      <c r="AB131" s="13"/>
      <c r="AC131" s="13"/>
      <c r="AD131" s="13"/>
      <c r="AE131" s="14"/>
      <c r="AF131" s="13">
        <v>1</v>
      </c>
    </row>
    <row r="132" spans="2:32" x14ac:dyDescent="0.3">
      <c r="B132" s="5" t="s">
        <v>147</v>
      </c>
      <c r="C132" s="13"/>
      <c r="D132" s="13"/>
      <c r="E132" s="13"/>
      <c r="F132" s="13"/>
      <c r="G132" s="13"/>
      <c r="H132" s="13"/>
      <c r="I132" s="13"/>
      <c r="J132" s="14"/>
      <c r="K132" s="13"/>
      <c r="L132" s="13">
        <v>3</v>
      </c>
      <c r="M132" s="13"/>
      <c r="N132" s="13"/>
      <c r="O132" s="13"/>
      <c r="P132" s="13"/>
      <c r="Q132" s="13">
        <v>5</v>
      </c>
      <c r="R132" s="14">
        <v>8</v>
      </c>
      <c r="S132" s="13"/>
      <c r="T132" s="13">
        <v>37</v>
      </c>
      <c r="U132" s="13"/>
      <c r="V132" s="13"/>
      <c r="W132" s="13">
        <v>2</v>
      </c>
      <c r="X132" s="13"/>
      <c r="Y132" s="13">
        <v>745</v>
      </c>
      <c r="Z132" s="14">
        <v>784</v>
      </c>
      <c r="AA132" s="13"/>
      <c r="AB132" s="13"/>
      <c r="AC132" s="13"/>
      <c r="AD132" s="13"/>
      <c r="AE132" s="14"/>
      <c r="AF132" s="13">
        <v>792</v>
      </c>
    </row>
    <row r="133" spans="2:32" x14ac:dyDescent="0.3">
      <c r="B133" s="5" t="s">
        <v>148</v>
      </c>
      <c r="C133" s="13"/>
      <c r="D133" s="13"/>
      <c r="E133" s="13"/>
      <c r="F133" s="13">
        <v>1</v>
      </c>
      <c r="G133" s="13"/>
      <c r="H133" s="13"/>
      <c r="I133" s="13">
        <v>1</v>
      </c>
      <c r="J133" s="14">
        <v>2</v>
      </c>
      <c r="K133" s="13"/>
      <c r="L133" s="13"/>
      <c r="M133" s="13"/>
      <c r="N133" s="13"/>
      <c r="O133" s="13"/>
      <c r="P133" s="13"/>
      <c r="Q133" s="13"/>
      <c r="R133" s="14"/>
      <c r="S133" s="13"/>
      <c r="T133" s="13"/>
      <c r="U133" s="13"/>
      <c r="V133" s="13">
        <v>3</v>
      </c>
      <c r="W133" s="13"/>
      <c r="X133" s="13"/>
      <c r="Y133" s="13"/>
      <c r="Z133" s="14">
        <v>3</v>
      </c>
      <c r="AA133" s="13"/>
      <c r="AB133" s="13"/>
      <c r="AC133" s="13"/>
      <c r="AD133" s="13"/>
      <c r="AE133" s="14"/>
      <c r="AF133" s="13">
        <v>5</v>
      </c>
    </row>
    <row r="134" spans="2:32" x14ac:dyDescent="0.3">
      <c r="B134" s="5" t="s">
        <v>149</v>
      </c>
      <c r="C134" s="13"/>
      <c r="D134" s="13"/>
      <c r="E134" s="13"/>
      <c r="F134" s="13"/>
      <c r="G134" s="13"/>
      <c r="H134" s="13"/>
      <c r="I134" s="13"/>
      <c r="J134" s="14"/>
      <c r="K134" s="13"/>
      <c r="L134" s="13"/>
      <c r="M134" s="13"/>
      <c r="N134" s="13"/>
      <c r="O134" s="13"/>
      <c r="P134" s="13"/>
      <c r="Q134" s="13"/>
      <c r="R134" s="14"/>
      <c r="S134" s="13"/>
      <c r="T134" s="13"/>
      <c r="U134" s="13"/>
      <c r="V134" s="13"/>
      <c r="W134" s="13"/>
      <c r="X134" s="13"/>
      <c r="Y134" s="13">
        <v>11</v>
      </c>
      <c r="Z134" s="14">
        <v>11</v>
      </c>
      <c r="AA134" s="13"/>
      <c r="AB134" s="13"/>
      <c r="AC134" s="13"/>
      <c r="AD134" s="13"/>
      <c r="AE134" s="14"/>
      <c r="AF134" s="13">
        <v>11</v>
      </c>
    </row>
    <row r="135" spans="2:32" x14ac:dyDescent="0.3">
      <c r="B135" s="5" t="s">
        <v>150</v>
      </c>
      <c r="C135" s="13"/>
      <c r="D135" s="13"/>
      <c r="E135" s="13"/>
      <c r="F135" s="13"/>
      <c r="G135" s="13"/>
      <c r="H135" s="13"/>
      <c r="I135" s="13"/>
      <c r="J135" s="14"/>
      <c r="K135" s="13"/>
      <c r="L135" s="13"/>
      <c r="M135" s="13"/>
      <c r="N135" s="13"/>
      <c r="O135" s="13"/>
      <c r="P135" s="13"/>
      <c r="Q135" s="13"/>
      <c r="R135" s="14"/>
      <c r="S135" s="13"/>
      <c r="T135" s="13"/>
      <c r="U135" s="13"/>
      <c r="V135" s="13"/>
      <c r="W135" s="13"/>
      <c r="X135" s="13"/>
      <c r="Y135" s="13"/>
      <c r="Z135" s="14"/>
      <c r="AA135" s="13"/>
      <c r="AB135" s="13"/>
      <c r="AC135" s="13"/>
      <c r="AD135" s="13">
        <v>54</v>
      </c>
      <c r="AE135" s="14">
        <v>54</v>
      </c>
      <c r="AF135" s="13">
        <v>54</v>
      </c>
    </row>
    <row r="136" spans="2:32" x14ac:dyDescent="0.3">
      <c r="B136" s="5" t="s">
        <v>151</v>
      </c>
      <c r="C136" s="13"/>
      <c r="D136" s="13"/>
      <c r="E136" s="13"/>
      <c r="F136" s="13"/>
      <c r="G136" s="13"/>
      <c r="H136" s="13"/>
      <c r="I136" s="13">
        <v>5</v>
      </c>
      <c r="J136" s="14">
        <v>5</v>
      </c>
      <c r="K136" s="13"/>
      <c r="L136" s="13"/>
      <c r="M136" s="13"/>
      <c r="N136" s="13"/>
      <c r="O136" s="13"/>
      <c r="P136" s="13"/>
      <c r="Q136" s="13">
        <v>25</v>
      </c>
      <c r="R136" s="14">
        <v>25</v>
      </c>
      <c r="S136" s="13"/>
      <c r="T136" s="13"/>
      <c r="U136" s="13"/>
      <c r="V136" s="13"/>
      <c r="W136" s="13"/>
      <c r="X136" s="13"/>
      <c r="Y136" s="13">
        <v>41</v>
      </c>
      <c r="Z136" s="14">
        <v>41</v>
      </c>
      <c r="AA136" s="13"/>
      <c r="AB136" s="13"/>
      <c r="AC136" s="13"/>
      <c r="AD136" s="13"/>
      <c r="AE136" s="14"/>
      <c r="AF136" s="13">
        <v>71</v>
      </c>
    </row>
    <row r="137" spans="2:32" x14ac:dyDescent="0.3">
      <c r="B137" s="5" t="s">
        <v>152</v>
      </c>
      <c r="C137" s="13"/>
      <c r="D137" s="13"/>
      <c r="E137" s="13"/>
      <c r="F137" s="13"/>
      <c r="G137" s="13"/>
      <c r="H137" s="13"/>
      <c r="I137" s="13">
        <v>3</v>
      </c>
      <c r="J137" s="14">
        <v>3</v>
      </c>
      <c r="K137" s="13">
        <v>1</v>
      </c>
      <c r="L137" s="13"/>
      <c r="M137" s="13"/>
      <c r="N137" s="13"/>
      <c r="O137" s="13"/>
      <c r="P137" s="13"/>
      <c r="Q137" s="13">
        <v>11</v>
      </c>
      <c r="R137" s="14">
        <v>12</v>
      </c>
      <c r="S137" s="13"/>
      <c r="T137" s="13"/>
      <c r="U137" s="13"/>
      <c r="V137" s="13"/>
      <c r="W137" s="13"/>
      <c r="X137" s="13"/>
      <c r="Y137" s="13">
        <v>12</v>
      </c>
      <c r="Z137" s="14">
        <v>12</v>
      </c>
      <c r="AA137" s="13"/>
      <c r="AB137" s="13"/>
      <c r="AC137" s="13"/>
      <c r="AD137" s="13"/>
      <c r="AE137" s="14"/>
      <c r="AF137" s="13">
        <v>27</v>
      </c>
    </row>
    <row r="138" spans="2:32" x14ac:dyDescent="0.3">
      <c r="B138" s="5" t="s">
        <v>153</v>
      </c>
      <c r="C138" s="13"/>
      <c r="D138" s="13"/>
      <c r="E138" s="13"/>
      <c r="F138" s="13"/>
      <c r="G138" s="13"/>
      <c r="H138" s="13"/>
      <c r="I138" s="13"/>
      <c r="J138" s="14"/>
      <c r="K138" s="13"/>
      <c r="L138" s="13"/>
      <c r="M138" s="13"/>
      <c r="N138" s="13"/>
      <c r="O138" s="13"/>
      <c r="P138" s="13"/>
      <c r="Q138" s="13"/>
      <c r="R138" s="14"/>
      <c r="S138" s="13"/>
      <c r="T138" s="13">
        <v>3</v>
      </c>
      <c r="U138" s="13"/>
      <c r="V138" s="13"/>
      <c r="W138" s="13"/>
      <c r="X138" s="13"/>
      <c r="Y138" s="13">
        <v>6</v>
      </c>
      <c r="Z138" s="14">
        <v>9</v>
      </c>
      <c r="AA138" s="13"/>
      <c r="AB138" s="13"/>
      <c r="AC138" s="13"/>
      <c r="AD138" s="13"/>
      <c r="AE138" s="14"/>
      <c r="AF138" s="13">
        <v>9</v>
      </c>
    </row>
    <row r="139" spans="2:32" x14ac:dyDescent="0.3">
      <c r="B139" s="5" t="s">
        <v>154</v>
      </c>
      <c r="C139" s="13">
        <v>7</v>
      </c>
      <c r="D139" s="13">
        <v>151</v>
      </c>
      <c r="E139" s="13"/>
      <c r="F139" s="13"/>
      <c r="G139" s="13">
        <v>23</v>
      </c>
      <c r="H139" s="13"/>
      <c r="I139" s="13">
        <v>142</v>
      </c>
      <c r="J139" s="14">
        <v>323</v>
      </c>
      <c r="K139" s="13"/>
      <c r="L139" s="13">
        <v>7</v>
      </c>
      <c r="M139" s="13"/>
      <c r="N139" s="13"/>
      <c r="O139" s="13"/>
      <c r="P139" s="13"/>
      <c r="Q139" s="13"/>
      <c r="R139" s="14">
        <v>7</v>
      </c>
      <c r="S139" s="13"/>
      <c r="T139" s="13">
        <v>1</v>
      </c>
      <c r="U139" s="13"/>
      <c r="V139" s="13"/>
      <c r="W139" s="13"/>
      <c r="X139" s="13"/>
      <c r="Y139" s="13">
        <v>4</v>
      </c>
      <c r="Z139" s="14">
        <v>5</v>
      </c>
      <c r="AA139" s="13"/>
      <c r="AB139" s="13"/>
      <c r="AC139" s="13"/>
      <c r="AD139" s="13"/>
      <c r="AE139" s="14"/>
      <c r="AF139" s="13">
        <v>335</v>
      </c>
    </row>
    <row r="140" spans="2:32" x14ac:dyDescent="0.3">
      <c r="B140" s="5" t="s">
        <v>249</v>
      </c>
      <c r="C140" s="13"/>
      <c r="D140" s="13"/>
      <c r="E140" s="13"/>
      <c r="F140" s="13"/>
      <c r="G140" s="13"/>
      <c r="H140" s="13"/>
      <c r="I140" s="13">
        <v>10</v>
      </c>
      <c r="J140" s="14">
        <v>10</v>
      </c>
      <c r="K140" s="13"/>
      <c r="L140" s="13"/>
      <c r="M140" s="13"/>
      <c r="N140" s="13"/>
      <c r="O140" s="13"/>
      <c r="P140" s="13"/>
      <c r="Q140" s="13"/>
      <c r="R140" s="14"/>
      <c r="S140" s="13"/>
      <c r="T140" s="13"/>
      <c r="U140" s="13"/>
      <c r="V140" s="13"/>
      <c r="W140" s="13"/>
      <c r="X140" s="13"/>
      <c r="Y140" s="13"/>
      <c r="Z140" s="14"/>
      <c r="AA140" s="13"/>
      <c r="AB140" s="13"/>
      <c r="AC140" s="13"/>
      <c r="AD140" s="13"/>
      <c r="AE140" s="14"/>
      <c r="AF140" s="13">
        <v>10</v>
      </c>
    </row>
    <row r="141" spans="2:32" x14ac:dyDescent="0.3">
      <c r="B141" s="5" t="s">
        <v>155</v>
      </c>
      <c r="C141" s="13"/>
      <c r="D141" s="13"/>
      <c r="E141" s="13"/>
      <c r="F141" s="13"/>
      <c r="G141" s="13"/>
      <c r="H141" s="13"/>
      <c r="I141" s="13">
        <v>7</v>
      </c>
      <c r="J141" s="14">
        <v>7</v>
      </c>
      <c r="K141" s="13"/>
      <c r="L141" s="13"/>
      <c r="M141" s="13"/>
      <c r="N141" s="13"/>
      <c r="O141" s="13"/>
      <c r="P141" s="13"/>
      <c r="Q141" s="13"/>
      <c r="R141" s="14"/>
      <c r="S141" s="13"/>
      <c r="T141" s="13"/>
      <c r="U141" s="13"/>
      <c r="V141" s="13"/>
      <c r="W141" s="13"/>
      <c r="X141" s="13"/>
      <c r="Y141" s="13"/>
      <c r="Z141" s="14"/>
      <c r="AA141" s="13"/>
      <c r="AB141" s="13"/>
      <c r="AC141" s="13"/>
      <c r="AD141" s="13"/>
      <c r="AE141" s="14"/>
      <c r="AF141" s="13">
        <v>7</v>
      </c>
    </row>
    <row r="142" spans="2:32" x14ac:dyDescent="0.3">
      <c r="B142" s="5" t="s">
        <v>250</v>
      </c>
      <c r="C142" s="13"/>
      <c r="D142" s="13"/>
      <c r="E142" s="13"/>
      <c r="F142" s="13"/>
      <c r="G142" s="13"/>
      <c r="H142" s="13"/>
      <c r="I142" s="13">
        <v>6</v>
      </c>
      <c r="J142" s="14">
        <v>6</v>
      </c>
      <c r="K142" s="13"/>
      <c r="L142" s="13"/>
      <c r="M142" s="13"/>
      <c r="N142" s="13"/>
      <c r="O142" s="13"/>
      <c r="P142" s="13"/>
      <c r="Q142" s="13"/>
      <c r="R142" s="14"/>
      <c r="S142" s="13"/>
      <c r="T142" s="13"/>
      <c r="U142" s="13"/>
      <c r="V142" s="13"/>
      <c r="W142" s="13"/>
      <c r="X142" s="13"/>
      <c r="Y142" s="13"/>
      <c r="Z142" s="14"/>
      <c r="AA142" s="13"/>
      <c r="AB142" s="13"/>
      <c r="AC142" s="13"/>
      <c r="AD142" s="13"/>
      <c r="AE142" s="14"/>
      <c r="AF142" s="13">
        <v>6</v>
      </c>
    </row>
    <row r="143" spans="2:32" x14ac:dyDescent="0.3">
      <c r="B143" s="5" t="s">
        <v>251</v>
      </c>
      <c r="C143" s="13"/>
      <c r="D143" s="13"/>
      <c r="E143" s="13"/>
      <c r="F143" s="13"/>
      <c r="G143" s="13"/>
      <c r="H143" s="13"/>
      <c r="I143" s="13">
        <v>27</v>
      </c>
      <c r="J143" s="14">
        <v>27</v>
      </c>
      <c r="K143" s="13"/>
      <c r="L143" s="13"/>
      <c r="M143" s="13"/>
      <c r="N143" s="13"/>
      <c r="O143" s="13"/>
      <c r="P143" s="13"/>
      <c r="Q143" s="13"/>
      <c r="R143" s="14"/>
      <c r="S143" s="13"/>
      <c r="T143" s="13"/>
      <c r="U143" s="13"/>
      <c r="V143" s="13"/>
      <c r="W143" s="13"/>
      <c r="X143" s="13"/>
      <c r="Y143" s="13"/>
      <c r="Z143" s="14"/>
      <c r="AA143" s="13"/>
      <c r="AB143" s="13"/>
      <c r="AC143" s="13"/>
      <c r="AD143" s="13"/>
      <c r="AE143" s="14"/>
      <c r="AF143" s="13">
        <v>27</v>
      </c>
    </row>
    <row r="144" spans="2:32" x14ac:dyDescent="0.3">
      <c r="B144" s="5" t="s">
        <v>156</v>
      </c>
      <c r="C144" s="13"/>
      <c r="D144" s="13">
        <v>1</v>
      </c>
      <c r="E144" s="13"/>
      <c r="F144" s="13"/>
      <c r="G144" s="13"/>
      <c r="H144" s="13"/>
      <c r="I144" s="13">
        <v>6</v>
      </c>
      <c r="J144" s="14">
        <v>7</v>
      </c>
      <c r="K144" s="13"/>
      <c r="L144" s="13"/>
      <c r="M144" s="13"/>
      <c r="N144" s="13"/>
      <c r="O144" s="13"/>
      <c r="P144" s="13"/>
      <c r="Q144" s="13"/>
      <c r="R144" s="14"/>
      <c r="S144" s="13"/>
      <c r="T144" s="13"/>
      <c r="U144" s="13"/>
      <c r="V144" s="13"/>
      <c r="W144" s="13"/>
      <c r="X144" s="13"/>
      <c r="Y144" s="13"/>
      <c r="Z144" s="14"/>
      <c r="AA144" s="13"/>
      <c r="AB144" s="13"/>
      <c r="AC144" s="13"/>
      <c r="AD144" s="13"/>
      <c r="AE144" s="14"/>
      <c r="AF144" s="13">
        <v>7</v>
      </c>
    </row>
    <row r="145" spans="2:32" x14ac:dyDescent="0.3">
      <c r="B145" s="5" t="s">
        <v>157</v>
      </c>
      <c r="C145" s="13"/>
      <c r="D145" s="13"/>
      <c r="E145" s="13"/>
      <c r="F145" s="13"/>
      <c r="G145" s="13"/>
      <c r="H145" s="13"/>
      <c r="I145" s="13"/>
      <c r="J145" s="14"/>
      <c r="K145" s="13"/>
      <c r="L145" s="13">
        <v>13</v>
      </c>
      <c r="M145" s="13"/>
      <c r="N145" s="13">
        <v>1</v>
      </c>
      <c r="O145" s="13"/>
      <c r="P145" s="13"/>
      <c r="Q145" s="13">
        <v>29</v>
      </c>
      <c r="R145" s="14">
        <v>43</v>
      </c>
      <c r="S145" s="13"/>
      <c r="T145" s="13"/>
      <c r="U145" s="13"/>
      <c r="V145" s="13"/>
      <c r="W145" s="13"/>
      <c r="X145" s="13"/>
      <c r="Y145" s="13"/>
      <c r="Z145" s="14"/>
      <c r="AA145" s="13"/>
      <c r="AB145" s="13"/>
      <c r="AC145" s="13"/>
      <c r="AD145" s="13"/>
      <c r="AE145" s="14"/>
      <c r="AF145" s="13">
        <v>43</v>
      </c>
    </row>
    <row r="146" spans="2:32" x14ac:dyDescent="0.3">
      <c r="B146" s="5" t="s">
        <v>158</v>
      </c>
      <c r="C146" s="13"/>
      <c r="D146" s="13"/>
      <c r="E146" s="13"/>
      <c r="F146" s="13"/>
      <c r="G146" s="13"/>
      <c r="H146" s="13"/>
      <c r="I146" s="13"/>
      <c r="J146" s="14"/>
      <c r="K146" s="13"/>
      <c r="L146" s="13">
        <v>15</v>
      </c>
      <c r="M146" s="13"/>
      <c r="N146" s="13">
        <v>2</v>
      </c>
      <c r="O146" s="13">
        <v>9</v>
      </c>
      <c r="P146" s="13"/>
      <c r="Q146" s="13">
        <v>87</v>
      </c>
      <c r="R146" s="14">
        <v>113</v>
      </c>
      <c r="S146" s="13"/>
      <c r="T146" s="13"/>
      <c r="U146" s="13"/>
      <c r="V146" s="13"/>
      <c r="W146" s="13"/>
      <c r="X146" s="13"/>
      <c r="Y146" s="13">
        <v>2</v>
      </c>
      <c r="Z146" s="14">
        <v>2</v>
      </c>
      <c r="AA146" s="13"/>
      <c r="AB146" s="13"/>
      <c r="AC146" s="13"/>
      <c r="AD146" s="13"/>
      <c r="AE146" s="14"/>
      <c r="AF146" s="13">
        <v>115</v>
      </c>
    </row>
    <row r="147" spans="2:32" x14ac:dyDescent="0.3">
      <c r="B147" s="5" t="s">
        <v>159</v>
      </c>
      <c r="C147" s="13"/>
      <c r="D147" s="13"/>
      <c r="E147" s="13"/>
      <c r="F147" s="13"/>
      <c r="G147" s="13"/>
      <c r="H147" s="13"/>
      <c r="I147" s="13"/>
      <c r="J147" s="14"/>
      <c r="K147" s="13">
        <v>1</v>
      </c>
      <c r="L147" s="13">
        <v>5</v>
      </c>
      <c r="M147" s="13"/>
      <c r="N147" s="13"/>
      <c r="O147" s="13">
        <v>2</v>
      </c>
      <c r="P147" s="13"/>
      <c r="Q147" s="13">
        <v>8</v>
      </c>
      <c r="R147" s="14">
        <v>16</v>
      </c>
      <c r="S147" s="13"/>
      <c r="T147" s="13"/>
      <c r="U147" s="13"/>
      <c r="V147" s="13"/>
      <c r="W147" s="13"/>
      <c r="X147" s="13"/>
      <c r="Y147" s="13"/>
      <c r="Z147" s="14"/>
      <c r="AA147" s="13"/>
      <c r="AB147" s="13"/>
      <c r="AC147" s="13"/>
      <c r="AD147" s="13"/>
      <c r="AE147" s="14"/>
      <c r="AF147" s="13">
        <v>16</v>
      </c>
    </row>
    <row r="148" spans="2:32" x14ac:dyDescent="0.3">
      <c r="B148" s="5" t="s">
        <v>252</v>
      </c>
      <c r="C148" s="13"/>
      <c r="D148" s="13"/>
      <c r="E148" s="13"/>
      <c r="F148" s="13"/>
      <c r="G148" s="13"/>
      <c r="H148" s="13"/>
      <c r="I148" s="13"/>
      <c r="J148" s="14"/>
      <c r="K148" s="13"/>
      <c r="L148" s="13">
        <v>4</v>
      </c>
      <c r="M148" s="13"/>
      <c r="N148" s="13">
        <v>4</v>
      </c>
      <c r="O148" s="13"/>
      <c r="P148" s="13"/>
      <c r="Q148" s="13">
        <v>30</v>
      </c>
      <c r="R148" s="14">
        <v>38</v>
      </c>
      <c r="S148" s="13"/>
      <c r="T148" s="13"/>
      <c r="U148" s="13"/>
      <c r="V148" s="13"/>
      <c r="W148" s="13"/>
      <c r="X148" s="13"/>
      <c r="Y148" s="13"/>
      <c r="Z148" s="14"/>
      <c r="AA148" s="13"/>
      <c r="AB148" s="13"/>
      <c r="AC148" s="13"/>
      <c r="AD148" s="13"/>
      <c r="AE148" s="14"/>
      <c r="AF148" s="13">
        <v>38</v>
      </c>
    </row>
    <row r="149" spans="2:32" x14ac:dyDescent="0.3">
      <c r="B149" s="5" t="s">
        <v>160</v>
      </c>
      <c r="C149" s="13"/>
      <c r="D149" s="13"/>
      <c r="E149" s="13"/>
      <c r="F149" s="13"/>
      <c r="G149" s="13"/>
      <c r="H149" s="13"/>
      <c r="I149" s="13"/>
      <c r="J149" s="14"/>
      <c r="K149" s="13"/>
      <c r="L149" s="13"/>
      <c r="M149" s="13"/>
      <c r="N149" s="13"/>
      <c r="O149" s="13"/>
      <c r="P149" s="13"/>
      <c r="Q149" s="13">
        <v>10</v>
      </c>
      <c r="R149" s="14">
        <v>10</v>
      </c>
      <c r="S149" s="13"/>
      <c r="T149" s="13"/>
      <c r="U149" s="13"/>
      <c r="V149" s="13"/>
      <c r="W149" s="13"/>
      <c r="X149" s="13"/>
      <c r="Y149" s="13"/>
      <c r="Z149" s="14"/>
      <c r="AA149" s="13"/>
      <c r="AB149" s="13"/>
      <c r="AC149" s="13"/>
      <c r="AD149" s="13"/>
      <c r="AE149" s="14"/>
      <c r="AF149" s="13">
        <v>10</v>
      </c>
    </row>
    <row r="150" spans="2:32" x14ac:dyDescent="0.3">
      <c r="B150" s="5" t="s">
        <v>161</v>
      </c>
      <c r="C150" s="13"/>
      <c r="D150" s="13"/>
      <c r="E150" s="13"/>
      <c r="F150" s="13"/>
      <c r="G150" s="13"/>
      <c r="H150" s="13"/>
      <c r="I150" s="13"/>
      <c r="J150" s="14"/>
      <c r="K150" s="13"/>
      <c r="L150" s="13"/>
      <c r="M150" s="13"/>
      <c r="N150" s="13"/>
      <c r="O150" s="13">
        <v>1</v>
      </c>
      <c r="P150" s="13"/>
      <c r="Q150" s="13">
        <v>8</v>
      </c>
      <c r="R150" s="14">
        <v>9</v>
      </c>
      <c r="S150" s="13"/>
      <c r="T150" s="13"/>
      <c r="U150" s="13"/>
      <c r="V150" s="13"/>
      <c r="W150" s="13"/>
      <c r="X150" s="13"/>
      <c r="Y150" s="13">
        <v>17</v>
      </c>
      <c r="Z150" s="14">
        <v>17</v>
      </c>
      <c r="AA150" s="13"/>
      <c r="AB150" s="13"/>
      <c r="AC150" s="13"/>
      <c r="AD150" s="13">
        <v>63</v>
      </c>
      <c r="AE150" s="14">
        <v>63</v>
      </c>
      <c r="AF150" s="13">
        <v>89</v>
      </c>
    </row>
    <row r="151" spans="2:32" x14ac:dyDescent="0.3">
      <c r="B151" s="5" t="s">
        <v>162</v>
      </c>
      <c r="C151" s="13"/>
      <c r="D151" s="13"/>
      <c r="E151" s="13"/>
      <c r="F151" s="13"/>
      <c r="G151" s="13"/>
      <c r="H151" s="13"/>
      <c r="I151" s="13"/>
      <c r="J151" s="14"/>
      <c r="K151" s="13"/>
      <c r="L151" s="13"/>
      <c r="M151" s="13"/>
      <c r="N151" s="13">
        <v>5</v>
      </c>
      <c r="O151" s="13"/>
      <c r="P151" s="13"/>
      <c r="Q151" s="13">
        <v>4</v>
      </c>
      <c r="R151" s="14">
        <v>9</v>
      </c>
      <c r="S151" s="13"/>
      <c r="T151" s="13"/>
      <c r="U151" s="13"/>
      <c r="V151" s="13"/>
      <c r="W151" s="13"/>
      <c r="X151" s="13"/>
      <c r="Y151" s="13"/>
      <c r="Z151" s="14"/>
      <c r="AA151" s="13"/>
      <c r="AB151" s="13"/>
      <c r="AC151" s="13"/>
      <c r="AD151" s="13">
        <v>128</v>
      </c>
      <c r="AE151" s="14">
        <v>128</v>
      </c>
      <c r="AF151" s="13">
        <v>137</v>
      </c>
    </row>
    <row r="152" spans="2:32" x14ac:dyDescent="0.3">
      <c r="B152" s="5" t="s">
        <v>163</v>
      </c>
      <c r="C152" s="13"/>
      <c r="D152" s="13"/>
      <c r="E152" s="13"/>
      <c r="F152" s="13"/>
      <c r="G152" s="13"/>
      <c r="H152" s="13"/>
      <c r="I152" s="13"/>
      <c r="J152" s="14"/>
      <c r="K152" s="13"/>
      <c r="L152" s="13"/>
      <c r="M152" s="13"/>
      <c r="N152" s="13"/>
      <c r="O152" s="13"/>
      <c r="P152" s="13"/>
      <c r="Q152" s="13">
        <v>4</v>
      </c>
      <c r="R152" s="14">
        <v>4</v>
      </c>
      <c r="S152" s="13"/>
      <c r="T152" s="13"/>
      <c r="U152" s="13"/>
      <c r="V152" s="13"/>
      <c r="W152" s="13"/>
      <c r="X152" s="13"/>
      <c r="Y152" s="13"/>
      <c r="Z152" s="14"/>
      <c r="AA152" s="13"/>
      <c r="AB152" s="13"/>
      <c r="AC152" s="13"/>
      <c r="AD152" s="13"/>
      <c r="AE152" s="14"/>
      <c r="AF152" s="13">
        <v>4</v>
      </c>
    </row>
    <row r="153" spans="2:32" x14ac:dyDescent="0.3">
      <c r="B153" s="5" t="s">
        <v>164</v>
      </c>
      <c r="C153" s="13"/>
      <c r="D153" s="13"/>
      <c r="E153" s="13"/>
      <c r="F153" s="13"/>
      <c r="G153" s="13"/>
      <c r="H153" s="13"/>
      <c r="I153" s="13"/>
      <c r="J153" s="14"/>
      <c r="K153" s="13"/>
      <c r="L153" s="13"/>
      <c r="M153" s="13"/>
      <c r="N153" s="13"/>
      <c r="O153" s="13"/>
      <c r="P153" s="13"/>
      <c r="Q153" s="13">
        <v>2</v>
      </c>
      <c r="R153" s="14">
        <v>2</v>
      </c>
      <c r="S153" s="13"/>
      <c r="T153" s="13"/>
      <c r="U153" s="13"/>
      <c r="V153" s="13"/>
      <c r="W153" s="13"/>
      <c r="X153" s="13"/>
      <c r="Y153" s="13">
        <v>4</v>
      </c>
      <c r="Z153" s="14">
        <v>4</v>
      </c>
      <c r="AA153" s="13"/>
      <c r="AB153" s="13"/>
      <c r="AC153" s="13"/>
      <c r="AD153" s="13"/>
      <c r="AE153" s="14"/>
      <c r="AF153" s="13">
        <v>6</v>
      </c>
    </row>
    <row r="154" spans="2:32" x14ac:dyDescent="0.3">
      <c r="B154" s="5" t="s">
        <v>166</v>
      </c>
      <c r="C154" s="13"/>
      <c r="D154" s="13"/>
      <c r="E154" s="13"/>
      <c r="F154" s="13"/>
      <c r="G154" s="13"/>
      <c r="H154" s="13"/>
      <c r="I154" s="13"/>
      <c r="J154" s="14"/>
      <c r="K154" s="13"/>
      <c r="L154" s="13"/>
      <c r="M154" s="13"/>
      <c r="N154" s="13"/>
      <c r="O154" s="13"/>
      <c r="P154" s="13"/>
      <c r="Q154" s="13">
        <v>4</v>
      </c>
      <c r="R154" s="14">
        <v>4</v>
      </c>
      <c r="S154" s="13"/>
      <c r="T154" s="13"/>
      <c r="U154" s="13"/>
      <c r="V154" s="13"/>
      <c r="W154" s="13"/>
      <c r="X154" s="13"/>
      <c r="Y154" s="13">
        <v>2</v>
      </c>
      <c r="Z154" s="14">
        <v>2</v>
      </c>
      <c r="AA154" s="13"/>
      <c r="AB154" s="13"/>
      <c r="AC154" s="13"/>
      <c r="AD154" s="13">
        <v>33</v>
      </c>
      <c r="AE154" s="14">
        <v>33</v>
      </c>
      <c r="AF154" s="13">
        <v>39</v>
      </c>
    </row>
    <row r="155" spans="2:32" x14ac:dyDescent="0.3">
      <c r="B155" s="5" t="s">
        <v>167</v>
      </c>
      <c r="C155" s="13"/>
      <c r="D155" s="13"/>
      <c r="E155" s="13"/>
      <c r="F155" s="13"/>
      <c r="G155" s="13"/>
      <c r="H155" s="13"/>
      <c r="I155" s="13"/>
      <c r="J155" s="14"/>
      <c r="K155" s="13"/>
      <c r="L155" s="13"/>
      <c r="M155" s="13"/>
      <c r="N155" s="13"/>
      <c r="O155" s="13"/>
      <c r="P155" s="13"/>
      <c r="Q155" s="13">
        <v>1</v>
      </c>
      <c r="R155" s="14">
        <v>1</v>
      </c>
      <c r="S155" s="13"/>
      <c r="T155" s="13"/>
      <c r="U155" s="13"/>
      <c r="V155" s="13"/>
      <c r="W155" s="13"/>
      <c r="X155" s="13"/>
      <c r="Y155" s="13"/>
      <c r="Z155" s="14"/>
      <c r="AA155" s="13"/>
      <c r="AB155" s="13"/>
      <c r="AC155" s="13"/>
      <c r="AD155" s="13">
        <v>2</v>
      </c>
      <c r="AE155" s="14">
        <v>2</v>
      </c>
      <c r="AF155" s="13">
        <v>3</v>
      </c>
    </row>
    <row r="156" spans="2:32" x14ac:dyDescent="0.3">
      <c r="B156" s="5" t="s">
        <v>168</v>
      </c>
      <c r="C156" s="13"/>
      <c r="D156" s="13"/>
      <c r="E156" s="13"/>
      <c r="F156" s="13"/>
      <c r="G156" s="13"/>
      <c r="H156" s="13"/>
      <c r="I156" s="13"/>
      <c r="J156" s="14"/>
      <c r="K156" s="13">
        <v>1</v>
      </c>
      <c r="L156" s="13"/>
      <c r="M156" s="13"/>
      <c r="N156" s="13"/>
      <c r="O156" s="13"/>
      <c r="P156" s="13"/>
      <c r="Q156" s="13">
        <v>1</v>
      </c>
      <c r="R156" s="14">
        <v>2</v>
      </c>
      <c r="S156" s="13"/>
      <c r="T156" s="13"/>
      <c r="U156" s="13"/>
      <c r="V156" s="13"/>
      <c r="W156" s="13"/>
      <c r="X156" s="13"/>
      <c r="Y156" s="13"/>
      <c r="Z156" s="14"/>
      <c r="AA156" s="13"/>
      <c r="AB156" s="13"/>
      <c r="AC156" s="13"/>
      <c r="AD156" s="13">
        <v>1</v>
      </c>
      <c r="AE156" s="14">
        <v>1</v>
      </c>
      <c r="AF156" s="13">
        <v>3</v>
      </c>
    </row>
    <row r="157" spans="2:32" x14ac:dyDescent="0.3">
      <c r="B157" s="5" t="s">
        <v>169</v>
      </c>
      <c r="C157" s="13"/>
      <c r="D157" s="13"/>
      <c r="E157" s="13"/>
      <c r="F157" s="13"/>
      <c r="G157" s="13"/>
      <c r="H157" s="13"/>
      <c r="I157" s="13"/>
      <c r="J157" s="14"/>
      <c r="K157" s="13"/>
      <c r="L157" s="13"/>
      <c r="M157" s="13"/>
      <c r="N157" s="13"/>
      <c r="O157" s="13"/>
      <c r="P157" s="13"/>
      <c r="Q157" s="13">
        <v>1</v>
      </c>
      <c r="R157" s="14">
        <v>1</v>
      </c>
      <c r="S157" s="13"/>
      <c r="T157" s="13"/>
      <c r="U157" s="13"/>
      <c r="V157" s="13"/>
      <c r="W157" s="13"/>
      <c r="X157" s="13"/>
      <c r="Y157" s="13"/>
      <c r="Z157" s="14"/>
      <c r="AA157" s="13"/>
      <c r="AB157" s="13"/>
      <c r="AC157" s="13"/>
      <c r="AD157" s="13">
        <v>9</v>
      </c>
      <c r="AE157" s="14">
        <v>9</v>
      </c>
      <c r="AF157" s="13">
        <v>10</v>
      </c>
    </row>
    <row r="158" spans="2:32" x14ac:dyDescent="0.3">
      <c r="B158" s="5" t="s">
        <v>171</v>
      </c>
      <c r="C158" s="13"/>
      <c r="D158" s="13"/>
      <c r="E158" s="13"/>
      <c r="F158" s="13"/>
      <c r="G158" s="13"/>
      <c r="H158" s="13"/>
      <c r="I158" s="13"/>
      <c r="J158" s="14"/>
      <c r="K158" s="13"/>
      <c r="L158" s="13"/>
      <c r="M158" s="13"/>
      <c r="N158" s="13"/>
      <c r="O158" s="13"/>
      <c r="P158" s="13"/>
      <c r="Q158" s="13">
        <v>11</v>
      </c>
      <c r="R158" s="14">
        <v>11</v>
      </c>
      <c r="S158" s="13"/>
      <c r="T158" s="13"/>
      <c r="U158" s="13"/>
      <c r="V158" s="13"/>
      <c r="W158" s="13"/>
      <c r="X158" s="13"/>
      <c r="Y158" s="13">
        <v>2</v>
      </c>
      <c r="Z158" s="14">
        <v>2</v>
      </c>
      <c r="AA158" s="13"/>
      <c r="AB158" s="13"/>
      <c r="AC158" s="13"/>
      <c r="AD158" s="13">
        <v>111</v>
      </c>
      <c r="AE158" s="14">
        <v>111</v>
      </c>
      <c r="AF158" s="13">
        <v>124</v>
      </c>
    </row>
    <row r="159" spans="2:32" x14ac:dyDescent="0.3">
      <c r="B159" s="5" t="s">
        <v>173</v>
      </c>
      <c r="C159" s="13"/>
      <c r="D159" s="13"/>
      <c r="E159" s="13"/>
      <c r="F159" s="13"/>
      <c r="G159" s="13"/>
      <c r="H159" s="13"/>
      <c r="I159" s="13"/>
      <c r="J159" s="14"/>
      <c r="K159" s="13"/>
      <c r="L159" s="13"/>
      <c r="M159" s="13"/>
      <c r="N159" s="13"/>
      <c r="O159" s="13"/>
      <c r="P159" s="13"/>
      <c r="Q159" s="13"/>
      <c r="R159" s="14"/>
      <c r="S159" s="13"/>
      <c r="T159" s="13"/>
      <c r="U159" s="13"/>
      <c r="V159" s="13"/>
      <c r="W159" s="13"/>
      <c r="X159" s="13"/>
      <c r="Y159" s="13"/>
      <c r="Z159" s="14"/>
      <c r="AA159" s="13"/>
      <c r="AB159" s="13"/>
      <c r="AC159" s="13"/>
      <c r="AD159" s="13">
        <v>64</v>
      </c>
      <c r="AE159" s="14">
        <v>64</v>
      </c>
      <c r="AF159" s="13">
        <v>64</v>
      </c>
    </row>
    <row r="160" spans="2:32" x14ac:dyDescent="0.3">
      <c r="B160" s="5" t="s">
        <v>174</v>
      </c>
      <c r="C160" s="13"/>
      <c r="D160" s="13"/>
      <c r="E160" s="13"/>
      <c r="F160" s="13"/>
      <c r="G160" s="13"/>
      <c r="H160" s="13"/>
      <c r="I160" s="13">
        <v>1</v>
      </c>
      <c r="J160" s="14">
        <v>1</v>
      </c>
      <c r="K160" s="13"/>
      <c r="L160" s="13"/>
      <c r="M160" s="13"/>
      <c r="N160" s="13"/>
      <c r="O160" s="13"/>
      <c r="P160" s="13"/>
      <c r="Q160" s="13">
        <v>3</v>
      </c>
      <c r="R160" s="14">
        <v>3</v>
      </c>
      <c r="S160" s="13"/>
      <c r="T160" s="13"/>
      <c r="U160" s="13"/>
      <c r="V160" s="13"/>
      <c r="W160" s="13"/>
      <c r="X160" s="13"/>
      <c r="Y160" s="13">
        <v>1</v>
      </c>
      <c r="Z160" s="14">
        <v>1</v>
      </c>
      <c r="AA160" s="13"/>
      <c r="AB160" s="13"/>
      <c r="AC160" s="13"/>
      <c r="AD160" s="13"/>
      <c r="AE160" s="14"/>
      <c r="AF160" s="13">
        <v>5</v>
      </c>
    </row>
    <row r="161" spans="2:32" x14ac:dyDescent="0.3">
      <c r="B161" s="5" t="s">
        <v>175</v>
      </c>
      <c r="C161" s="13"/>
      <c r="D161" s="13"/>
      <c r="E161" s="13"/>
      <c r="F161" s="13"/>
      <c r="G161" s="13"/>
      <c r="H161" s="13"/>
      <c r="I161" s="13"/>
      <c r="J161" s="14"/>
      <c r="K161" s="13"/>
      <c r="L161" s="13"/>
      <c r="M161" s="13"/>
      <c r="N161" s="13">
        <v>3</v>
      </c>
      <c r="O161" s="13">
        <v>6</v>
      </c>
      <c r="P161" s="13"/>
      <c r="Q161" s="13">
        <v>18</v>
      </c>
      <c r="R161" s="14">
        <v>27</v>
      </c>
      <c r="S161" s="13"/>
      <c r="T161" s="13"/>
      <c r="U161" s="13"/>
      <c r="V161" s="13"/>
      <c r="W161" s="13"/>
      <c r="X161" s="13"/>
      <c r="Y161" s="13"/>
      <c r="Z161" s="14"/>
      <c r="AA161" s="13"/>
      <c r="AB161" s="13"/>
      <c r="AC161" s="13"/>
      <c r="AD161" s="13">
        <v>114</v>
      </c>
      <c r="AE161" s="14">
        <v>114</v>
      </c>
      <c r="AF161" s="13">
        <v>141</v>
      </c>
    </row>
    <row r="162" spans="2:32" x14ac:dyDescent="0.3">
      <c r="B162" s="5" t="s">
        <v>176</v>
      </c>
      <c r="C162" s="13"/>
      <c r="D162" s="13"/>
      <c r="E162" s="13"/>
      <c r="F162" s="13"/>
      <c r="G162" s="13"/>
      <c r="H162" s="13"/>
      <c r="I162" s="13"/>
      <c r="J162" s="14"/>
      <c r="K162" s="13"/>
      <c r="L162" s="13"/>
      <c r="M162" s="13"/>
      <c r="N162" s="13"/>
      <c r="O162" s="13"/>
      <c r="P162" s="13"/>
      <c r="Q162" s="13">
        <v>2</v>
      </c>
      <c r="R162" s="14">
        <v>2</v>
      </c>
      <c r="S162" s="13"/>
      <c r="T162" s="13"/>
      <c r="U162" s="13"/>
      <c r="V162" s="13"/>
      <c r="W162" s="13"/>
      <c r="X162" s="13"/>
      <c r="Y162" s="13"/>
      <c r="Z162" s="14"/>
      <c r="AA162" s="13"/>
      <c r="AB162" s="13"/>
      <c r="AC162" s="13"/>
      <c r="AD162" s="13">
        <v>599</v>
      </c>
      <c r="AE162" s="14">
        <v>599</v>
      </c>
      <c r="AF162" s="13">
        <v>601</v>
      </c>
    </row>
    <row r="163" spans="2:32" x14ac:dyDescent="0.3">
      <c r="B163" s="5" t="s">
        <v>177</v>
      </c>
      <c r="C163" s="13"/>
      <c r="D163" s="13">
        <v>7</v>
      </c>
      <c r="E163" s="13"/>
      <c r="F163" s="13"/>
      <c r="G163" s="13"/>
      <c r="H163" s="13"/>
      <c r="I163" s="13"/>
      <c r="J163" s="14">
        <v>7</v>
      </c>
      <c r="K163" s="13"/>
      <c r="L163" s="13">
        <v>216</v>
      </c>
      <c r="M163" s="13"/>
      <c r="N163" s="13"/>
      <c r="O163" s="13"/>
      <c r="P163" s="13"/>
      <c r="Q163" s="13"/>
      <c r="R163" s="14">
        <v>216</v>
      </c>
      <c r="S163" s="13"/>
      <c r="T163" s="13">
        <v>9</v>
      </c>
      <c r="U163" s="13"/>
      <c r="V163" s="13"/>
      <c r="W163" s="13"/>
      <c r="X163" s="13"/>
      <c r="Y163" s="13"/>
      <c r="Z163" s="14">
        <v>9</v>
      </c>
      <c r="AA163" s="13"/>
      <c r="AB163" s="13"/>
      <c r="AC163" s="13"/>
      <c r="AD163" s="13"/>
      <c r="AE163" s="14"/>
      <c r="AF163" s="13">
        <v>232</v>
      </c>
    </row>
    <row r="164" spans="2:32" x14ac:dyDescent="0.3">
      <c r="B164" s="5" t="s">
        <v>178</v>
      </c>
      <c r="C164" s="13"/>
      <c r="D164" s="13"/>
      <c r="E164" s="13"/>
      <c r="F164" s="13"/>
      <c r="G164" s="13"/>
      <c r="H164" s="13"/>
      <c r="I164" s="13"/>
      <c r="J164" s="14"/>
      <c r="K164" s="13"/>
      <c r="L164" s="13">
        <v>3</v>
      </c>
      <c r="M164" s="13"/>
      <c r="N164" s="13"/>
      <c r="O164" s="13">
        <v>1</v>
      </c>
      <c r="P164" s="13"/>
      <c r="Q164" s="13"/>
      <c r="R164" s="14">
        <v>4</v>
      </c>
      <c r="S164" s="13"/>
      <c r="T164" s="13"/>
      <c r="U164" s="13"/>
      <c r="V164" s="13"/>
      <c r="W164" s="13"/>
      <c r="X164" s="13"/>
      <c r="Y164" s="13"/>
      <c r="Z164" s="14"/>
      <c r="AA164" s="13"/>
      <c r="AB164" s="13"/>
      <c r="AC164" s="13"/>
      <c r="AD164" s="13"/>
      <c r="AE164" s="14"/>
      <c r="AF164" s="13">
        <v>4</v>
      </c>
    </row>
    <row r="165" spans="2:32" x14ac:dyDescent="0.3">
      <c r="B165" s="5" t="s">
        <v>253</v>
      </c>
      <c r="C165" s="13"/>
      <c r="D165" s="13"/>
      <c r="E165" s="13"/>
      <c r="F165" s="13"/>
      <c r="G165" s="13"/>
      <c r="H165" s="13"/>
      <c r="I165" s="13"/>
      <c r="J165" s="14"/>
      <c r="K165" s="13"/>
      <c r="L165" s="13"/>
      <c r="M165" s="13"/>
      <c r="N165" s="13"/>
      <c r="O165" s="13">
        <v>1</v>
      </c>
      <c r="P165" s="13">
        <v>3</v>
      </c>
      <c r="Q165" s="13">
        <v>1</v>
      </c>
      <c r="R165" s="14">
        <v>5</v>
      </c>
      <c r="S165" s="13"/>
      <c r="T165" s="13"/>
      <c r="U165" s="13"/>
      <c r="V165" s="13"/>
      <c r="W165" s="13"/>
      <c r="X165" s="13"/>
      <c r="Y165" s="13"/>
      <c r="Z165" s="14"/>
      <c r="AA165" s="13"/>
      <c r="AB165" s="13"/>
      <c r="AC165" s="13"/>
      <c r="AD165" s="13"/>
      <c r="AE165" s="14"/>
      <c r="AF165" s="13">
        <v>5</v>
      </c>
    </row>
    <row r="166" spans="2:32" x14ac:dyDescent="0.3">
      <c r="B166" s="5" t="s">
        <v>179</v>
      </c>
      <c r="C166" s="13"/>
      <c r="D166" s="13"/>
      <c r="E166" s="13"/>
      <c r="F166" s="13"/>
      <c r="G166" s="13"/>
      <c r="H166" s="13"/>
      <c r="I166" s="13"/>
      <c r="J166" s="14"/>
      <c r="K166" s="13"/>
      <c r="L166" s="13"/>
      <c r="M166" s="13"/>
      <c r="N166" s="13"/>
      <c r="O166" s="13"/>
      <c r="P166" s="13">
        <v>43</v>
      </c>
      <c r="Q166" s="13">
        <v>193</v>
      </c>
      <c r="R166" s="14">
        <v>236</v>
      </c>
      <c r="S166" s="13"/>
      <c r="T166" s="13"/>
      <c r="U166" s="13"/>
      <c r="V166" s="13"/>
      <c r="W166" s="13"/>
      <c r="X166" s="13"/>
      <c r="Y166" s="13"/>
      <c r="Z166" s="14"/>
      <c r="AA166" s="13"/>
      <c r="AB166" s="13"/>
      <c r="AC166" s="13"/>
      <c r="AD166" s="13"/>
      <c r="AE166" s="14"/>
      <c r="AF166" s="13">
        <v>236</v>
      </c>
    </row>
    <row r="167" spans="2:32" x14ac:dyDescent="0.3">
      <c r="B167" s="5" t="s">
        <v>180</v>
      </c>
      <c r="C167" s="13"/>
      <c r="D167" s="13"/>
      <c r="E167" s="13"/>
      <c r="F167" s="13"/>
      <c r="G167" s="13"/>
      <c r="H167" s="13"/>
      <c r="I167" s="13"/>
      <c r="J167" s="14"/>
      <c r="K167" s="13"/>
      <c r="L167" s="13">
        <v>1</v>
      </c>
      <c r="M167" s="13"/>
      <c r="N167" s="13"/>
      <c r="O167" s="13">
        <v>2</v>
      </c>
      <c r="P167" s="13"/>
      <c r="Q167" s="13">
        <v>1</v>
      </c>
      <c r="R167" s="14">
        <v>4</v>
      </c>
      <c r="S167" s="13"/>
      <c r="T167" s="13"/>
      <c r="U167" s="13"/>
      <c r="V167" s="13"/>
      <c r="W167" s="13"/>
      <c r="X167" s="13"/>
      <c r="Y167" s="13"/>
      <c r="Z167" s="14"/>
      <c r="AA167" s="13"/>
      <c r="AB167" s="13"/>
      <c r="AC167" s="13"/>
      <c r="AD167" s="13"/>
      <c r="AE167" s="14"/>
      <c r="AF167" s="13">
        <v>4</v>
      </c>
    </row>
    <row r="168" spans="2:32" x14ac:dyDescent="0.3">
      <c r="B168" s="5" t="s">
        <v>181</v>
      </c>
      <c r="C168" s="13"/>
      <c r="D168" s="13"/>
      <c r="E168" s="13"/>
      <c r="F168" s="13"/>
      <c r="G168" s="13"/>
      <c r="H168" s="13"/>
      <c r="I168" s="13"/>
      <c r="J168" s="14"/>
      <c r="K168" s="13"/>
      <c r="L168" s="13"/>
      <c r="M168" s="13"/>
      <c r="N168" s="13"/>
      <c r="O168" s="13">
        <v>1</v>
      </c>
      <c r="P168" s="13"/>
      <c r="Q168" s="13"/>
      <c r="R168" s="14">
        <v>1</v>
      </c>
      <c r="S168" s="13"/>
      <c r="T168" s="13"/>
      <c r="U168" s="13"/>
      <c r="V168" s="13"/>
      <c r="W168" s="13"/>
      <c r="X168" s="13"/>
      <c r="Y168" s="13"/>
      <c r="Z168" s="14"/>
      <c r="AA168" s="13"/>
      <c r="AB168" s="13"/>
      <c r="AC168" s="13"/>
      <c r="AD168" s="13"/>
      <c r="AE168" s="14"/>
      <c r="AF168" s="13">
        <v>1</v>
      </c>
    </row>
    <row r="169" spans="2:32" x14ac:dyDescent="0.3">
      <c r="B169" s="5" t="s">
        <v>182</v>
      </c>
      <c r="C169" s="13"/>
      <c r="D169" s="13"/>
      <c r="E169" s="13"/>
      <c r="F169" s="13"/>
      <c r="G169" s="13"/>
      <c r="H169" s="13"/>
      <c r="I169" s="13"/>
      <c r="J169" s="14"/>
      <c r="K169" s="13"/>
      <c r="L169" s="13">
        <v>3</v>
      </c>
      <c r="M169" s="13"/>
      <c r="N169" s="13"/>
      <c r="O169" s="13">
        <v>20</v>
      </c>
      <c r="P169" s="13">
        <v>2</v>
      </c>
      <c r="Q169" s="13">
        <v>61</v>
      </c>
      <c r="R169" s="14">
        <v>86</v>
      </c>
      <c r="S169" s="13"/>
      <c r="T169" s="13"/>
      <c r="U169" s="13"/>
      <c r="V169" s="13"/>
      <c r="W169" s="13"/>
      <c r="X169" s="13"/>
      <c r="Y169" s="13"/>
      <c r="Z169" s="14"/>
      <c r="AA169" s="13"/>
      <c r="AB169" s="13"/>
      <c r="AC169" s="13"/>
      <c r="AD169" s="13"/>
      <c r="AE169" s="14"/>
      <c r="AF169" s="13">
        <v>86</v>
      </c>
    </row>
    <row r="170" spans="2:32" x14ac:dyDescent="0.3">
      <c r="B170" s="5" t="s">
        <v>183</v>
      </c>
      <c r="C170" s="13"/>
      <c r="D170" s="13"/>
      <c r="E170" s="13"/>
      <c r="F170" s="13"/>
      <c r="G170" s="13"/>
      <c r="H170" s="13"/>
      <c r="I170" s="13"/>
      <c r="J170" s="14"/>
      <c r="K170" s="13"/>
      <c r="L170" s="13"/>
      <c r="M170" s="13"/>
      <c r="N170" s="13"/>
      <c r="O170" s="13">
        <v>14</v>
      </c>
      <c r="P170" s="13">
        <v>1</v>
      </c>
      <c r="Q170" s="13">
        <v>7</v>
      </c>
      <c r="R170" s="14">
        <v>22</v>
      </c>
      <c r="S170" s="13"/>
      <c r="T170" s="13"/>
      <c r="U170" s="13"/>
      <c r="V170" s="13"/>
      <c r="W170" s="13"/>
      <c r="X170" s="13"/>
      <c r="Y170" s="13"/>
      <c r="Z170" s="14"/>
      <c r="AA170" s="13"/>
      <c r="AB170" s="13"/>
      <c r="AC170" s="13"/>
      <c r="AD170" s="13"/>
      <c r="AE170" s="14"/>
      <c r="AF170" s="13">
        <v>22</v>
      </c>
    </row>
    <row r="171" spans="2:32" x14ac:dyDescent="0.3">
      <c r="B171" s="5" t="s">
        <v>254</v>
      </c>
      <c r="C171" s="13"/>
      <c r="D171" s="13"/>
      <c r="E171" s="13"/>
      <c r="F171" s="13"/>
      <c r="G171" s="13"/>
      <c r="H171" s="13"/>
      <c r="I171" s="13"/>
      <c r="J171" s="14"/>
      <c r="K171" s="13"/>
      <c r="L171" s="13">
        <v>2</v>
      </c>
      <c r="M171" s="13"/>
      <c r="N171" s="13"/>
      <c r="O171" s="13"/>
      <c r="P171" s="13"/>
      <c r="Q171" s="13">
        <v>1</v>
      </c>
      <c r="R171" s="14">
        <v>3</v>
      </c>
      <c r="S171" s="13"/>
      <c r="T171" s="13"/>
      <c r="U171" s="13"/>
      <c r="V171" s="13"/>
      <c r="W171" s="13"/>
      <c r="X171" s="13"/>
      <c r="Y171" s="13"/>
      <c r="Z171" s="14"/>
      <c r="AA171" s="13"/>
      <c r="AB171" s="13"/>
      <c r="AC171" s="13"/>
      <c r="AD171" s="13"/>
      <c r="AE171" s="14"/>
      <c r="AF171" s="13">
        <v>3</v>
      </c>
    </row>
    <row r="172" spans="2:32" x14ac:dyDescent="0.3">
      <c r="B172" s="5" t="s">
        <v>184</v>
      </c>
      <c r="C172" s="13"/>
      <c r="D172" s="13"/>
      <c r="E172" s="13"/>
      <c r="F172" s="13"/>
      <c r="G172" s="13"/>
      <c r="H172" s="13"/>
      <c r="I172" s="13"/>
      <c r="J172" s="14"/>
      <c r="K172" s="13"/>
      <c r="L172" s="13">
        <v>1</v>
      </c>
      <c r="M172" s="13"/>
      <c r="N172" s="13"/>
      <c r="O172" s="13">
        <v>6</v>
      </c>
      <c r="P172" s="13"/>
      <c r="Q172" s="13">
        <v>5</v>
      </c>
      <c r="R172" s="14">
        <v>12</v>
      </c>
      <c r="S172" s="13"/>
      <c r="T172" s="13"/>
      <c r="U172" s="13"/>
      <c r="V172" s="13"/>
      <c r="W172" s="13"/>
      <c r="X172" s="13"/>
      <c r="Y172" s="13"/>
      <c r="Z172" s="14"/>
      <c r="AA172" s="13"/>
      <c r="AB172" s="13"/>
      <c r="AC172" s="13"/>
      <c r="AD172" s="13"/>
      <c r="AE172" s="14"/>
      <c r="AF172" s="13">
        <v>12</v>
      </c>
    </row>
    <row r="173" spans="2:32" x14ac:dyDescent="0.3">
      <c r="B173" s="5" t="s">
        <v>185</v>
      </c>
      <c r="C173" s="13"/>
      <c r="D173" s="13"/>
      <c r="E173" s="13"/>
      <c r="F173" s="13"/>
      <c r="G173" s="13"/>
      <c r="H173" s="13"/>
      <c r="I173" s="13"/>
      <c r="J173" s="14"/>
      <c r="K173" s="13"/>
      <c r="L173" s="13"/>
      <c r="M173" s="13"/>
      <c r="N173" s="13"/>
      <c r="O173" s="13">
        <v>8</v>
      </c>
      <c r="P173" s="13"/>
      <c r="Q173" s="13">
        <v>16</v>
      </c>
      <c r="R173" s="14">
        <v>24</v>
      </c>
      <c r="S173" s="13"/>
      <c r="T173" s="13"/>
      <c r="U173" s="13"/>
      <c r="V173" s="13"/>
      <c r="W173" s="13"/>
      <c r="X173" s="13"/>
      <c r="Y173" s="13"/>
      <c r="Z173" s="14"/>
      <c r="AA173" s="13"/>
      <c r="AB173" s="13"/>
      <c r="AC173" s="13"/>
      <c r="AD173" s="13"/>
      <c r="AE173" s="14"/>
      <c r="AF173" s="13">
        <v>24</v>
      </c>
    </row>
    <row r="174" spans="2:32" x14ac:dyDescent="0.3">
      <c r="B174" s="5" t="s">
        <v>186</v>
      </c>
      <c r="C174" s="13"/>
      <c r="D174" s="13"/>
      <c r="E174" s="13"/>
      <c r="F174" s="13"/>
      <c r="G174" s="13"/>
      <c r="H174" s="13"/>
      <c r="I174" s="13"/>
      <c r="J174" s="14"/>
      <c r="K174" s="13"/>
      <c r="L174" s="13">
        <v>10</v>
      </c>
      <c r="M174" s="13"/>
      <c r="N174" s="13"/>
      <c r="O174" s="13">
        <v>5</v>
      </c>
      <c r="P174" s="13">
        <v>5</v>
      </c>
      <c r="Q174" s="13">
        <v>5</v>
      </c>
      <c r="R174" s="14">
        <v>25</v>
      </c>
      <c r="S174" s="13"/>
      <c r="T174" s="13"/>
      <c r="U174" s="13"/>
      <c r="V174" s="13"/>
      <c r="W174" s="13"/>
      <c r="X174" s="13"/>
      <c r="Y174" s="13"/>
      <c r="Z174" s="14"/>
      <c r="AA174" s="13"/>
      <c r="AB174" s="13"/>
      <c r="AC174" s="13"/>
      <c r="AD174" s="13"/>
      <c r="AE174" s="14"/>
      <c r="AF174" s="13">
        <v>25</v>
      </c>
    </row>
    <row r="175" spans="2:32" x14ac:dyDescent="0.3">
      <c r="B175" s="5" t="s">
        <v>187</v>
      </c>
      <c r="C175" s="13"/>
      <c r="D175" s="13"/>
      <c r="E175" s="13"/>
      <c r="F175" s="13"/>
      <c r="G175" s="13"/>
      <c r="H175" s="13"/>
      <c r="I175" s="13"/>
      <c r="J175" s="14"/>
      <c r="K175" s="13"/>
      <c r="L175" s="13"/>
      <c r="M175" s="13"/>
      <c r="N175" s="13"/>
      <c r="O175" s="13">
        <v>1</v>
      </c>
      <c r="P175" s="13"/>
      <c r="Q175" s="13"/>
      <c r="R175" s="14">
        <v>1</v>
      </c>
      <c r="S175" s="13"/>
      <c r="T175" s="13"/>
      <c r="U175" s="13"/>
      <c r="V175" s="13"/>
      <c r="W175" s="13"/>
      <c r="X175" s="13"/>
      <c r="Y175" s="13"/>
      <c r="Z175" s="14"/>
      <c r="AA175" s="13"/>
      <c r="AB175" s="13"/>
      <c r="AC175" s="13"/>
      <c r="AD175" s="13"/>
      <c r="AE175" s="14"/>
      <c r="AF175" s="13">
        <v>1</v>
      </c>
    </row>
    <row r="176" spans="2:32" x14ac:dyDescent="0.3">
      <c r="B176" s="5" t="s">
        <v>188</v>
      </c>
      <c r="C176" s="13"/>
      <c r="D176" s="13"/>
      <c r="E176" s="13"/>
      <c r="F176" s="13"/>
      <c r="G176" s="13"/>
      <c r="H176" s="13"/>
      <c r="I176" s="13"/>
      <c r="J176" s="14"/>
      <c r="K176" s="13"/>
      <c r="L176" s="13"/>
      <c r="M176" s="13"/>
      <c r="N176" s="13"/>
      <c r="O176" s="13">
        <v>2</v>
      </c>
      <c r="P176" s="13"/>
      <c r="Q176" s="13">
        <v>2</v>
      </c>
      <c r="R176" s="14">
        <v>4</v>
      </c>
      <c r="S176" s="13"/>
      <c r="T176" s="13"/>
      <c r="U176" s="13"/>
      <c r="V176" s="13"/>
      <c r="W176" s="13"/>
      <c r="X176" s="13"/>
      <c r="Y176" s="13"/>
      <c r="Z176" s="14"/>
      <c r="AA176" s="13"/>
      <c r="AB176" s="13"/>
      <c r="AC176" s="13"/>
      <c r="AD176" s="13"/>
      <c r="AE176" s="14"/>
      <c r="AF176" s="13">
        <v>4</v>
      </c>
    </row>
    <row r="177" spans="2:32" x14ac:dyDescent="0.3">
      <c r="B177" s="5" t="s">
        <v>189</v>
      </c>
      <c r="C177" s="13"/>
      <c r="D177" s="13"/>
      <c r="E177" s="13"/>
      <c r="F177" s="13"/>
      <c r="G177" s="13"/>
      <c r="H177" s="13"/>
      <c r="I177" s="13"/>
      <c r="J177" s="14"/>
      <c r="K177" s="13"/>
      <c r="L177" s="13"/>
      <c r="M177" s="13"/>
      <c r="N177" s="13"/>
      <c r="O177" s="13">
        <v>1</v>
      </c>
      <c r="P177" s="13">
        <v>2</v>
      </c>
      <c r="Q177" s="13">
        <v>83</v>
      </c>
      <c r="R177" s="14">
        <v>86</v>
      </c>
      <c r="S177" s="13"/>
      <c r="T177" s="13"/>
      <c r="U177" s="13"/>
      <c r="V177" s="13"/>
      <c r="W177" s="13"/>
      <c r="X177" s="13"/>
      <c r="Y177" s="13"/>
      <c r="Z177" s="14"/>
      <c r="AA177" s="13"/>
      <c r="AB177" s="13"/>
      <c r="AC177" s="13"/>
      <c r="AD177" s="13"/>
      <c r="AE177" s="14"/>
      <c r="AF177" s="13">
        <v>86</v>
      </c>
    </row>
    <row r="178" spans="2:32" x14ac:dyDescent="0.3">
      <c r="B178" s="5" t="s">
        <v>190</v>
      </c>
      <c r="C178" s="13"/>
      <c r="D178" s="13"/>
      <c r="E178" s="13"/>
      <c r="F178" s="13"/>
      <c r="G178" s="13"/>
      <c r="H178" s="13"/>
      <c r="I178" s="13"/>
      <c r="J178" s="14"/>
      <c r="K178" s="13"/>
      <c r="L178" s="13"/>
      <c r="M178" s="13"/>
      <c r="N178" s="13"/>
      <c r="O178" s="13">
        <v>3</v>
      </c>
      <c r="P178" s="13"/>
      <c r="Q178" s="13"/>
      <c r="R178" s="14">
        <v>3</v>
      </c>
      <c r="S178" s="13"/>
      <c r="T178" s="13"/>
      <c r="U178" s="13"/>
      <c r="V178" s="13"/>
      <c r="W178" s="13"/>
      <c r="X178" s="13"/>
      <c r="Y178" s="13"/>
      <c r="Z178" s="14"/>
      <c r="AA178" s="13"/>
      <c r="AB178" s="13"/>
      <c r="AC178" s="13"/>
      <c r="AD178" s="13"/>
      <c r="AE178" s="14"/>
      <c r="AF178" s="13">
        <v>3</v>
      </c>
    </row>
    <row r="179" spans="2:32" x14ac:dyDescent="0.3">
      <c r="B179" s="5" t="s">
        <v>191</v>
      </c>
      <c r="C179" s="13"/>
      <c r="D179" s="13"/>
      <c r="E179" s="13"/>
      <c r="F179" s="13"/>
      <c r="G179" s="13"/>
      <c r="H179" s="13"/>
      <c r="I179" s="13"/>
      <c r="J179" s="14"/>
      <c r="K179" s="13"/>
      <c r="L179" s="13"/>
      <c r="M179" s="13"/>
      <c r="N179" s="13"/>
      <c r="O179" s="13">
        <v>1</v>
      </c>
      <c r="P179" s="13"/>
      <c r="Q179" s="13"/>
      <c r="R179" s="14">
        <v>1</v>
      </c>
      <c r="S179" s="13"/>
      <c r="T179" s="13"/>
      <c r="U179" s="13"/>
      <c r="V179" s="13"/>
      <c r="W179" s="13"/>
      <c r="X179" s="13"/>
      <c r="Y179" s="13"/>
      <c r="Z179" s="14"/>
      <c r="AA179" s="13"/>
      <c r="AB179" s="13"/>
      <c r="AC179" s="13"/>
      <c r="AD179" s="13"/>
      <c r="AE179" s="14"/>
      <c r="AF179" s="13">
        <v>1</v>
      </c>
    </row>
    <row r="180" spans="2:32" x14ac:dyDescent="0.3">
      <c r="B180" s="5" t="s">
        <v>192</v>
      </c>
      <c r="C180" s="13"/>
      <c r="D180" s="13"/>
      <c r="E180" s="13"/>
      <c r="F180" s="13"/>
      <c r="G180" s="13"/>
      <c r="H180" s="13"/>
      <c r="I180" s="13"/>
      <c r="J180" s="14"/>
      <c r="K180" s="13"/>
      <c r="L180" s="13"/>
      <c r="M180" s="13"/>
      <c r="N180" s="13"/>
      <c r="O180" s="13">
        <v>1</v>
      </c>
      <c r="P180" s="13"/>
      <c r="Q180" s="13"/>
      <c r="R180" s="14">
        <v>1</v>
      </c>
      <c r="S180" s="13"/>
      <c r="T180" s="13"/>
      <c r="U180" s="13"/>
      <c r="V180" s="13"/>
      <c r="W180" s="13"/>
      <c r="X180" s="13"/>
      <c r="Y180" s="13"/>
      <c r="Z180" s="14"/>
      <c r="AA180" s="13"/>
      <c r="AB180" s="13"/>
      <c r="AC180" s="13"/>
      <c r="AD180" s="13"/>
      <c r="AE180" s="14"/>
      <c r="AF180" s="13">
        <v>1</v>
      </c>
    </row>
    <row r="181" spans="2:32" x14ac:dyDescent="0.3">
      <c r="B181" s="5" t="s">
        <v>193</v>
      </c>
      <c r="C181" s="13"/>
      <c r="D181" s="13"/>
      <c r="E181" s="13"/>
      <c r="F181" s="13"/>
      <c r="G181" s="13"/>
      <c r="H181" s="13"/>
      <c r="I181" s="13"/>
      <c r="J181" s="14"/>
      <c r="K181" s="13"/>
      <c r="L181" s="13">
        <v>13</v>
      </c>
      <c r="M181" s="13"/>
      <c r="N181" s="13"/>
      <c r="O181" s="13">
        <v>17</v>
      </c>
      <c r="P181" s="13">
        <v>2</v>
      </c>
      <c r="Q181" s="13">
        <v>24</v>
      </c>
      <c r="R181" s="14">
        <v>56</v>
      </c>
      <c r="S181" s="13"/>
      <c r="T181" s="13"/>
      <c r="U181" s="13"/>
      <c r="V181" s="13"/>
      <c r="W181" s="13"/>
      <c r="X181" s="13"/>
      <c r="Y181" s="13"/>
      <c r="Z181" s="14"/>
      <c r="AA181" s="13"/>
      <c r="AB181" s="13"/>
      <c r="AC181" s="13"/>
      <c r="AD181" s="13"/>
      <c r="AE181" s="14"/>
      <c r="AF181" s="13">
        <v>56</v>
      </c>
    </row>
    <row r="182" spans="2:32" x14ac:dyDescent="0.3">
      <c r="B182" s="5" t="s">
        <v>194</v>
      </c>
      <c r="C182" s="13"/>
      <c r="D182" s="13"/>
      <c r="E182" s="13"/>
      <c r="F182" s="13"/>
      <c r="G182" s="13"/>
      <c r="H182" s="13"/>
      <c r="I182" s="13"/>
      <c r="J182" s="14"/>
      <c r="K182" s="13"/>
      <c r="L182" s="13">
        <v>1</v>
      </c>
      <c r="M182" s="13"/>
      <c r="N182" s="13"/>
      <c r="O182" s="13"/>
      <c r="P182" s="13"/>
      <c r="Q182" s="13"/>
      <c r="R182" s="14">
        <v>1</v>
      </c>
      <c r="S182" s="13"/>
      <c r="T182" s="13"/>
      <c r="U182" s="13"/>
      <c r="V182" s="13"/>
      <c r="W182" s="13"/>
      <c r="X182" s="13"/>
      <c r="Y182" s="13"/>
      <c r="Z182" s="14"/>
      <c r="AA182" s="13"/>
      <c r="AB182" s="13"/>
      <c r="AC182" s="13"/>
      <c r="AD182" s="13"/>
      <c r="AE182" s="14"/>
      <c r="AF182" s="13">
        <v>1</v>
      </c>
    </row>
    <row r="183" spans="2:32" x14ac:dyDescent="0.3">
      <c r="B183" s="5" t="s">
        <v>195</v>
      </c>
      <c r="C183" s="13"/>
      <c r="D183" s="13"/>
      <c r="E183" s="13"/>
      <c r="F183" s="13"/>
      <c r="G183" s="13"/>
      <c r="H183" s="13"/>
      <c r="I183" s="13"/>
      <c r="J183" s="14"/>
      <c r="K183" s="13"/>
      <c r="L183" s="13">
        <v>3</v>
      </c>
      <c r="M183" s="13"/>
      <c r="N183" s="13"/>
      <c r="O183" s="13">
        <v>27</v>
      </c>
      <c r="P183" s="13">
        <v>6</v>
      </c>
      <c r="Q183" s="13">
        <v>1</v>
      </c>
      <c r="R183" s="14">
        <v>37</v>
      </c>
      <c r="S183" s="13"/>
      <c r="T183" s="13"/>
      <c r="U183" s="13"/>
      <c r="V183" s="13"/>
      <c r="W183" s="13"/>
      <c r="X183" s="13"/>
      <c r="Y183" s="13"/>
      <c r="Z183" s="14"/>
      <c r="AA183" s="13"/>
      <c r="AB183" s="13"/>
      <c r="AC183" s="13"/>
      <c r="AD183" s="13"/>
      <c r="AE183" s="14"/>
      <c r="AF183" s="13">
        <v>37</v>
      </c>
    </row>
    <row r="184" spans="2:32" x14ac:dyDescent="0.3">
      <c r="B184" s="5" t="s">
        <v>255</v>
      </c>
      <c r="C184" s="13"/>
      <c r="D184" s="13"/>
      <c r="E184" s="13"/>
      <c r="F184" s="13"/>
      <c r="G184" s="13"/>
      <c r="H184" s="13"/>
      <c r="I184" s="13"/>
      <c r="J184" s="14"/>
      <c r="K184" s="13"/>
      <c r="L184" s="13">
        <v>3</v>
      </c>
      <c r="M184" s="13"/>
      <c r="N184" s="13"/>
      <c r="O184" s="13"/>
      <c r="P184" s="13"/>
      <c r="Q184" s="13"/>
      <c r="R184" s="14">
        <v>3</v>
      </c>
      <c r="S184" s="13"/>
      <c r="T184" s="13"/>
      <c r="U184" s="13"/>
      <c r="V184" s="13"/>
      <c r="W184" s="13"/>
      <c r="X184" s="13"/>
      <c r="Y184" s="13"/>
      <c r="Z184" s="14"/>
      <c r="AA184" s="13"/>
      <c r="AB184" s="13"/>
      <c r="AC184" s="13"/>
      <c r="AD184" s="13"/>
      <c r="AE184" s="14"/>
      <c r="AF184" s="13">
        <v>3</v>
      </c>
    </row>
    <row r="185" spans="2:32" x14ac:dyDescent="0.3">
      <c r="B185" s="5" t="s">
        <v>196</v>
      </c>
      <c r="C185" s="13"/>
      <c r="D185" s="13"/>
      <c r="E185" s="13"/>
      <c r="F185" s="13"/>
      <c r="G185" s="13"/>
      <c r="H185" s="13"/>
      <c r="I185" s="13"/>
      <c r="J185" s="14"/>
      <c r="K185" s="13"/>
      <c r="L185" s="13">
        <v>2</v>
      </c>
      <c r="M185" s="13"/>
      <c r="N185" s="13"/>
      <c r="O185" s="13">
        <v>1</v>
      </c>
      <c r="P185" s="13">
        <v>1</v>
      </c>
      <c r="Q185" s="13"/>
      <c r="R185" s="14">
        <v>4</v>
      </c>
      <c r="S185" s="13"/>
      <c r="T185" s="13"/>
      <c r="U185" s="13"/>
      <c r="V185" s="13"/>
      <c r="W185" s="13"/>
      <c r="X185" s="13"/>
      <c r="Y185" s="13"/>
      <c r="Z185" s="14"/>
      <c r="AA185" s="13"/>
      <c r="AB185" s="13"/>
      <c r="AC185" s="13"/>
      <c r="AD185" s="13"/>
      <c r="AE185" s="14"/>
      <c r="AF185" s="13">
        <v>4</v>
      </c>
    </row>
    <row r="186" spans="2:32" x14ac:dyDescent="0.3">
      <c r="B186" s="5" t="s">
        <v>197</v>
      </c>
      <c r="C186" s="13"/>
      <c r="D186" s="13"/>
      <c r="E186" s="13"/>
      <c r="F186" s="13"/>
      <c r="G186" s="13"/>
      <c r="H186" s="13"/>
      <c r="I186" s="13"/>
      <c r="J186" s="14"/>
      <c r="K186" s="13"/>
      <c r="L186" s="13">
        <v>3</v>
      </c>
      <c r="M186" s="13"/>
      <c r="N186" s="13"/>
      <c r="O186" s="13">
        <v>5</v>
      </c>
      <c r="P186" s="13">
        <v>1</v>
      </c>
      <c r="Q186" s="13">
        <v>14</v>
      </c>
      <c r="R186" s="14">
        <v>23</v>
      </c>
      <c r="S186" s="13"/>
      <c r="T186" s="13"/>
      <c r="U186" s="13"/>
      <c r="V186" s="13"/>
      <c r="W186" s="13"/>
      <c r="X186" s="13"/>
      <c r="Y186" s="13"/>
      <c r="Z186" s="14"/>
      <c r="AA186" s="13"/>
      <c r="AB186" s="13"/>
      <c r="AC186" s="13"/>
      <c r="AD186" s="13"/>
      <c r="AE186" s="14"/>
      <c r="AF186" s="13">
        <v>23</v>
      </c>
    </row>
    <row r="187" spans="2:32" x14ac:dyDescent="0.3">
      <c r="B187" s="5" t="s">
        <v>198</v>
      </c>
      <c r="C187" s="13"/>
      <c r="D187" s="13"/>
      <c r="E187" s="13"/>
      <c r="F187" s="13"/>
      <c r="G187" s="13"/>
      <c r="H187" s="13"/>
      <c r="I187" s="13"/>
      <c r="J187" s="14"/>
      <c r="K187" s="13"/>
      <c r="L187" s="13">
        <v>4</v>
      </c>
      <c r="M187" s="13"/>
      <c r="N187" s="13"/>
      <c r="O187" s="13">
        <v>33</v>
      </c>
      <c r="P187" s="13">
        <v>8</v>
      </c>
      <c r="Q187" s="13">
        <v>47</v>
      </c>
      <c r="R187" s="14">
        <v>92</v>
      </c>
      <c r="S187" s="13"/>
      <c r="T187" s="13"/>
      <c r="U187" s="13"/>
      <c r="V187" s="13"/>
      <c r="W187" s="13"/>
      <c r="X187" s="13"/>
      <c r="Y187" s="13"/>
      <c r="Z187" s="14"/>
      <c r="AA187" s="13"/>
      <c r="AB187" s="13"/>
      <c r="AC187" s="13"/>
      <c r="AD187" s="13"/>
      <c r="AE187" s="14"/>
      <c r="AF187" s="13">
        <v>92</v>
      </c>
    </row>
    <row r="188" spans="2:32" x14ac:dyDescent="0.3">
      <c r="B188" s="5" t="s">
        <v>199</v>
      </c>
      <c r="C188" s="13"/>
      <c r="D188" s="13"/>
      <c r="E188" s="13"/>
      <c r="F188" s="13"/>
      <c r="G188" s="13"/>
      <c r="H188" s="13"/>
      <c r="I188" s="13"/>
      <c r="J188" s="14"/>
      <c r="K188" s="13"/>
      <c r="L188" s="13"/>
      <c r="M188" s="13"/>
      <c r="N188" s="13"/>
      <c r="O188" s="13"/>
      <c r="P188" s="13"/>
      <c r="Q188" s="13"/>
      <c r="R188" s="14"/>
      <c r="S188" s="13"/>
      <c r="T188" s="13"/>
      <c r="U188" s="13"/>
      <c r="V188" s="13"/>
      <c r="W188" s="13"/>
      <c r="X188" s="13"/>
      <c r="Y188" s="13"/>
      <c r="Z188" s="14"/>
      <c r="AA188" s="13"/>
      <c r="AB188" s="13"/>
      <c r="AC188" s="13"/>
      <c r="AD188" s="13">
        <v>709</v>
      </c>
      <c r="AE188" s="14">
        <v>709</v>
      </c>
      <c r="AF188" s="13">
        <v>709</v>
      </c>
    </row>
    <row r="189" spans="2:32" x14ac:dyDescent="0.3">
      <c r="B189" s="5" t="s">
        <v>200</v>
      </c>
      <c r="C189" s="13"/>
      <c r="D189" s="13"/>
      <c r="E189" s="13"/>
      <c r="F189" s="13"/>
      <c r="G189" s="13"/>
      <c r="H189" s="13"/>
      <c r="I189" s="13"/>
      <c r="J189" s="14"/>
      <c r="K189" s="13"/>
      <c r="L189" s="13"/>
      <c r="M189" s="13"/>
      <c r="N189" s="13"/>
      <c r="O189" s="13"/>
      <c r="P189" s="13"/>
      <c r="Q189" s="13"/>
      <c r="R189" s="14"/>
      <c r="S189" s="13"/>
      <c r="T189" s="13"/>
      <c r="U189" s="13"/>
      <c r="V189" s="13"/>
      <c r="W189" s="13"/>
      <c r="X189" s="13"/>
      <c r="Y189" s="13"/>
      <c r="Z189" s="14"/>
      <c r="AA189" s="13">
        <v>2331</v>
      </c>
      <c r="AB189" s="13"/>
      <c r="AC189" s="13"/>
      <c r="AD189" s="13"/>
      <c r="AE189" s="14">
        <v>2331</v>
      </c>
      <c r="AF189" s="13">
        <v>2331</v>
      </c>
    </row>
    <row r="190" spans="2:32" x14ac:dyDescent="0.3">
      <c r="B190" s="5" t="s">
        <v>201</v>
      </c>
      <c r="C190" s="13"/>
      <c r="D190" s="13"/>
      <c r="E190" s="13"/>
      <c r="F190" s="13"/>
      <c r="G190" s="13"/>
      <c r="H190" s="13"/>
      <c r="I190" s="13"/>
      <c r="J190" s="14"/>
      <c r="K190" s="13"/>
      <c r="L190" s="13">
        <v>3</v>
      </c>
      <c r="M190" s="13"/>
      <c r="N190" s="13"/>
      <c r="O190" s="13">
        <v>294</v>
      </c>
      <c r="P190" s="13">
        <v>391</v>
      </c>
      <c r="Q190" s="13">
        <v>1007</v>
      </c>
      <c r="R190" s="14">
        <v>1695</v>
      </c>
      <c r="S190" s="13"/>
      <c r="T190" s="13"/>
      <c r="U190" s="13"/>
      <c r="V190" s="13"/>
      <c r="W190" s="13"/>
      <c r="X190" s="13"/>
      <c r="Y190" s="13"/>
      <c r="Z190" s="14"/>
      <c r="AA190" s="13"/>
      <c r="AB190" s="13"/>
      <c r="AC190" s="13"/>
      <c r="AD190" s="13"/>
      <c r="AE190" s="14"/>
      <c r="AF190" s="13">
        <v>1695</v>
      </c>
    </row>
    <row r="191" spans="2:32" x14ac:dyDescent="0.3">
      <c r="B191" s="5" t="s">
        <v>202</v>
      </c>
      <c r="C191" s="13"/>
      <c r="D191" s="13"/>
      <c r="E191" s="13"/>
      <c r="F191" s="13"/>
      <c r="G191" s="13"/>
      <c r="H191" s="13"/>
      <c r="I191" s="13"/>
      <c r="J191" s="14"/>
      <c r="K191" s="13"/>
      <c r="L191" s="13">
        <v>276</v>
      </c>
      <c r="M191" s="13"/>
      <c r="N191" s="13"/>
      <c r="O191" s="13"/>
      <c r="P191" s="13"/>
      <c r="Q191" s="13"/>
      <c r="R191" s="14">
        <v>276</v>
      </c>
      <c r="S191" s="13"/>
      <c r="T191" s="13"/>
      <c r="U191" s="13"/>
      <c r="V191" s="13"/>
      <c r="W191" s="13"/>
      <c r="X191" s="13"/>
      <c r="Y191" s="13"/>
      <c r="Z191" s="14"/>
      <c r="AA191" s="13"/>
      <c r="AB191" s="13"/>
      <c r="AC191" s="13"/>
      <c r="AD191" s="13"/>
      <c r="AE191" s="14"/>
      <c r="AF191" s="13">
        <v>276</v>
      </c>
    </row>
    <row r="192" spans="2:32" x14ac:dyDescent="0.3">
      <c r="B192" s="5" t="s">
        <v>203</v>
      </c>
      <c r="C192" s="13"/>
      <c r="D192" s="13"/>
      <c r="E192" s="13"/>
      <c r="F192" s="13"/>
      <c r="G192" s="13"/>
      <c r="H192" s="13"/>
      <c r="I192" s="13"/>
      <c r="J192" s="14"/>
      <c r="K192" s="13"/>
      <c r="L192" s="13"/>
      <c r="M192" s="13"/>
      <c r="N192" s="13"/>
      <c r="O192" s="13"/>
      <c r="P192" s="13">
        <v>1</v>
      </c>
      <c r="Q192" s="13"/>
      <c r="R192" s="14">
        <v>1</v>
      </c>
      <c r="S192" s="13"/>
      <c r="T192" s="13">
        <v>4</v>
      </c>
      <c r="U192" s="13"/>
      <c r="V192" s="13"/>
      <c r="W192" s="13">
        <v>31</v>
      </c>
      <c r="X192" s="13">
        <v>30</v>
      </c>
      <c r="Y192" s="13">
        <v>68</v>
      </c>
      <c r="Z192" s="14">
        <v>133</v>
      </c>
      <c r="AA192" s="13"/>
      <c r="AB192" s="13"/>
      <c r="AC192" s="13"/>
      <c r="AD192" s="13"/>
      <c r="AE192" s="14"/>
      <c r="AF192" s="13">
        <v>134</v>
      </c>
    </row>
    <row r="193" spans="2:32" x14ac:dyDescent="0.3">
      <c r="B193" s="5" t="s">
        <v>204</v>
      </c>
      <c r="C193" s="13"/>
      <c r="D193" s="13"/>
      <c r="E193" s="13"/>
      <c r="F193" s="13"/>
      <c r="G193" s="13">
        <v>159</v>
      </c>
      <c r="H193" s="13">
        <v>14</v>
      </c>
      <c r="I193" s="13">
        <v>30</v>
      </c>
      <c r="J193" s="14">
        <v>203</v>
      </c>
      <c r="K193" s="13"/>
      <c r="L193" s="13"/>
      <c r="M193" s="13"/>
      <c r="N193" s="13"/>
      <c r="O193" s="13"/>
      <c r="P193" s="13"/>
      <c r="Q193" s="13"/>
      <c r="R193" s="14"/>
      <c r="S193" s="13"/>
      <c r="T193" s="13"/>
      <c r="U193" s="13"/>
      <c r="V193" s="13"/>
      <c r="W193" s="13"/>
      <c r="X193" s="13"/>
      <c r="Y193" s="13"/>
      <c r="Z193" s="14"/>
      <c r="AA193" s="13"/>
      <c r="AB193" s="13"/>
      <c r="AC193" s="13"/>
      <c r="AD193" s="13"/>
      <c r="AE193" s="14"/>
      <c r="AF193" s="13">
        <v>203</v>
      </c>
    </row>
    <row r="194" spans="2:32" x14ac:dyDescent="0.3">
      <c r="B194" s="5" t="s">
        <v>205</v>
      </c>
      <c r="C194" s="13"/>
      <c r="D194" s="13"/>
      <c r="E194" s="13"/>
      <c r="F194" s="13"/>
      <c r="G194" s="13"/>
      <c r="H194" s="13"/>
      <c r="I194" s="13"/>
      <c r="J194" s="14"/>
      <c r="K194" s="13"/>
      <c r="L194" s="13"/>
      <c r="M194" s="13"/>
      <c r="N194" s="13"/>
      <c r="O194" s="13">
        <v>4</v>
      </c>
      <c r="P194" s="13">
        <v>2</v>
      </c>
      <c r="Q194" s="13">
        <v>5</v>
      </c>
      <c r="R194" s="14">
        <v>11</v>
      </c>
      <c r="S194" s="13"/>
      <c r="T194" s="13"/>
      <c r="U194" s="13"/>
      <c r="V194" s="13"/>
      <c r="W194" s="13"/>
      <c r="X194" s="13"/>
      <c r="Y194" s="13"/>
      <c r="Z194" s="14"/>
      <c r="AA194" s="13"/>
      <c r="AB194" s="13"/>
      <c r="AC194" s="13"/>
      <c r="AD194" s="13"/>
      <c r="AE194" s="14"/>
      <c r="AF194" s="13">
        <v>11</v>
      </c>
    </row>
    <row r="195" spans="2:32" x14ac:dyDescent="0.3">
      <c r="B195" s="5" t="s">
        <v>206</v>
      </c>
      <c r="C195" s="13"/>
      <c r="D195" s="13"/>
      <c r="E195" s="13"/>
      <c r="F195" s="13"/>
      <c r="G195" s="13"/>
      <c r="H195" s="13"/>
      <c r="I195" s="13"/>
      <c r="J195" s="14"/>
      <c r="K195" s="13"/>
      <c r="L195" s="13"/>
      <c r="M195" s="13"/>
      <c r="N195" s="13"/>
      <c r="O195" s="13">
        <v>1</v>
      </c>
      <c r="P195" s="13">
        <v>1</v>
      </c>
      <c r="Q195" s="13">
        <v>2</v>
      </c>
      <c r="R195" s="14">
        <v>4</v>
      </c>
      <c r="S195" s="13"/>
      <c r="T195" s="13"/>
      <c r="U195" s="13"/>
      <c r="V195" s="13"/>
      <c r="W195" s="13"/>
      <c r="X195" s="13"/>
      <c r="Y195" s="13"/>
      <c r="Z195" s="14"/>
      <c r="AA195" s="13"/>
      <c r="AB195" s="13"/>
      <c r="AC195" s="13"/>
      <c r="AD195" s="13"/>
      <c r="AE195" s="14"/>
      <c r="AF195" s="13">
        <v>4</v>
      </c>
    </row>
    <row r="196" spans="2:32" x14ac:dyDescent="0.3">
      <c r="B196" s="5" t="s">
        <v>207</v>
      </c>
      <c r="C196" s="13"/>
      <c r="D196" s="13"/>
      <c r="E196" s="13"/>
      <c r="F196" s="13"/>
      <c r="G196" s="13"/>
      <c r="H196" s="13"/>
      <c r="I196" s="13"/>
      <c r="J196" s="14"/>
      <c r="K196" s="13"/>
      <c r="L196" s="13"/>
      <c r="M196" s="13"/>
      <c r="N196" s="13"/>
      <c r="O196" s="13">
        <v>18</v>
      </c>
      <c r="P196" s="13"/>
      <c r="Q196" s="13">
        <v>20</v>
      </c>
      <c r="R196" s="14">
        <v>38</v>
      </c>
      <c r="S196" s="13"/>
      <c r="T196" s="13"/>
      <c r="U196" s="13"/>
      <c r="V196" s="13"/>
      <c r="W196" s="13"/>
      <c r="X196" s="13"/>
      <c r="Y196" s="13"/>
      <c r="Z196" s="14"/>
      <c r="AA196" s="13"/>
      <c r="AB196" s="13"/>
      <c r="AC196" s="13"/>
      <c r="AD196" s="13"/>
      <c r="AE196" s="14"/>
      <c r="AF196" s="13">
        <v>38</v>
      </c>
    </row>
    <row r="197" spans="2:32" x14ac:dyDescent="0.3">
      <c r="B197" s="5" t="s">
        <v>208</v>
      </c>
      <c r="C197" s="13"/>
      <c r="D197" s="13"/>
      <c r="E197" s="13"/>
      <c r="F197" s="13"/>
      <c r="G197" s="13"/>
      <c r="H197" s="13"/>
      <c r="I197" s="13"/>
      <c r="J197" s="14"/>
      <c r="K197" s="13"/>
      <c r="L197" s="13"/>
      <c r="M197" s="13"/>
      <c r="N197" s="13"/>
      <c r="O197" s="13"/>
      <c r="P197" s="13"/>
      <c r="Q197" s="13">
        <v>2</v>
      </c>
      <c r="R197" s="14">
        <v>2</v>
      </c>
      <c r="S197" s="13"/>
      <c r="T197" s="13"/>
      <c r="U197" s="13"/>
      <c r="V197" s="13"/>
      <c r="W197" s="13">
        <v>6</v>
      </c>
      <c r="X197" s="13">
        <v>1</v>
      </c>
      <c r="Y197" s="13">
        <v>7</v>
      </c>
      <c r="Z197" s="14">
        <v>14</v>
      </c>
      <c r="AA197" s="13"/>
      <c r="AB197" s="13"/>
      <c r="AC197" s="13"/>
      <c r="AD197" s="13"/>
      <c r="AE197" s="14"/>
      <c r="AF197" s="13">
        <v>16</v>
      </c>
    </row>
    <row r="198" spans="2:32" x14ac:dyDescent="0.3">
      <c r="B198" s="5" t="s">
        <v>209</v>
      </c>
      <c r="C198" s="13"/>
      <c r="D198" s="13"/>
      <c r="E198" s="13"/>
      <c r="F198" s="13"/>
      <c r="G198" s="13"/>
      <c r="H198" s="13"/>
      <c r="I198" s="13"/>
      <c r="J198" s="14"/>
      <c r="K198" s="13"/>
      <c r="L198" s="13"/>
      <c r="M198" s="13"/>
      <c r="N198" s="13"/>
      <c r="O198" s="13"/>
      <c r="P198" s="13"/>
      <c r="Q198" s="13"/>
      <c r="R198" s="14"/>
      <c r="S198" s="13"/>
      <c r="T198" s="13"/>
      <c r="U198" s="13"/>
      <c r="V198" s="13"/>
      <c r="W198" s="13">
        <v>4</v>
      </c>
      <c r="X198" s="13"/>
      <c r="Y198" s="13">
        <v>7</v>
      </c>
      <c r="Z198" s="14">
        <v>11</v>
      </c>
      <c r="AA198" s="13"/>
      <c r="AB198" s="13"/>
      <c r="AC198" s="13"/>
      <c r="AD198" s="13"/>
      <c r="AE198" s="14"/>
      <c r="AF198" s="13">
        <v>11</v>
      </c>
    </row>
    <row r="199" spans="2:32" x14ac:dyDescent="0.3">
      <c r="B199" s="5" t="s">
        <v>210</v>
      </c>
      <c r="C199" s="13"/>
      <c r="D199" s="13"/>
      <c r="E199" s="13"/>
      <c r="F199" s="13"/>
      <c r="G199" s="13"/>
      <c r="H199" s="13"/>
      <c r="I199" s="13"/>
      <c r="J199" s="14"/>
      <c r="K199" s="13"/>
      <c r="L199" s="13"/>
      <c r="M199" s="13"/>
      <c r="N199" s="13"/>
      <c r="O199" s="13"/>
      <c r="P199" s="13"/>
      <c r="Q199" s="13"/>
      <c r="R199" s="14"/>
      <c r="S199" s="13"/>
      <c r="T199" s="13"/>
      <c r="U199" s="13"/>
      <c r="V199" s="13"/>
      <c r="W199" s="13">
        <v>13</v>
      </c>
      <c r="X199" s="13">
        <v>4</v>
      </c>
      <c r="Y199" s="13">
        <v>4</v>
      </c>
      <c r="Z199" s="14">
        <v>21</v>
      </c>
      <c r="AA199" s="13"/>
      <c r="AB199" s="13"/>
      <c r="AC199" s="13"/>
      <c r="AD199" s="13"/>
      <c r="AE199" s="14"/>
      <c r="AF199" s="13">
        <v>21</v>
      </c>
    </row>
    <row r="200" spans="2:32" x14ac:dyDescent="0.3">
      <c r="B200" s="5" t="s">
        <v>211</v>
      </c>
      <c r="C200" s="13"/>
      <c r="D200" s="13"/>
      <c r="E200" s="13"/>
      <c r="F200" s="13"/>
      <c r="G200" s="13">
        <v>1</v>
      </c>
      <c r="H200" s="13"/>
      <c r="I200" s="13"/>
      <c r="J200" s="14">
        <v>1</v>
      </c>
      <c r="K200" s="13"/>
      <c r="L200" s="13"/>
      <c r="M200" s="13"/>
      <c r="N200" s="13"/>
      <c r="O200" s="13">
        <v>1</v>
      </c>
      <c r="P200" s="13"/>
      <c r="Q200" s="13"/>
      <c r="R200" s="14">
        <v>1</v>
      </c>
      <c r="S200" s="13"/>
      <c r="T200" s="13"/>
      <c r="U200" s="13"/>
      <c r="V200" s="13"/>
      <c r="W200" s="13">
        <v>10</v>
      </c>
      <c r="X200" s="13">
        <v>1</v>
      </c>
      <c r="Y200" s="13">
        <v>6</v>
      </c>
      <c r="Z200" s="14">
        <v>17</v>
      </c>
      <c r="AA200" s="13"/>
      <c r="AB200" s="13"/>
      <c r="AC200" s="13"/>
      <c r="AD200" s="13"/>
      <c r="AE200" s="14"/>
      <c r="AF200" s="13">
        <v>19</v>
      </c>
    </row>
    <row r="201" spans="2:32" x14ac:dyDescent="0.3">
      <c r="B201" s="5" t="s">
        <v>212</v>
      </c>
      <c r="C201" s="13"/>
      <c r="D201" s="13"/>
      <c r="E201" s="13"/>
      <c r="F201" s="13"/>
      <c r="G201" s="13"/>
      <c r="H201" s="13"/>
      <c r="I201" s="13"/>
      <c r="J201" s="14"/>
      <c r="K201" s="13"/>
      <c r="L201" s="13"/>
      <c r="M201" s="13"/>
      <c r="N201" s="13"/>
      <c r="O201" s="13"/>
      <c r="P201" s="13"/>
      <c r="Q201" s="13"/>
      <c r="R201" s="14"/>
      <c r="S201" s="13"/>
      <c r="T201" s="13">
        <v>1</v>
      </c>
      <c r="U201" s="13"/>
      <c r="V201" s="13"/>
      <c r="W201" s="13">
        <v>3</v>
      </c>
      <c r="X201" s="13">
        <v>1</v>
      </c>
      <c r="Y201" s="13">
        <v>1</v>
      </c>
      <c r="Z201" s="14">
        <v>6</v>
      </c>
      <c r="AA201" s="13"/>
      <c r="AB201" s="13"/>
      <c r="AC201" s="13"/>
      <c r="AD201" s="13"/>
      <c r="AE201" s="14"/>
      <c r="AF201" s="13">
        <v>6</v>
      </c>
    </row>
    <row r="202" spans="2:32" x14ac:dyDescent="0.3">
      <c r="B202" s="5" t="s">
        <v>213</v>
      </c>
      <c r="C202" s="13"/>
      <c r="D202" s="13"/>
      <c r="E202" s="13"/>
      <c r="F202" s="13"/>
      <c r="G202" s="13"/>
      <c r="H202" s="13"/>
      <c r="I202" s="13"/>
      <c r="J202" s="14"/>
      <c r="K202" s="13"/>
      <c r="L202" s="13"/>
      <c r="M202" s="13"/>
      <c r="N202" s="13"/>
      <c r="O202" s="13"/>
      <c r="P202" s="13"/>
      <c r="Q202" s="13"/>
      <c r="R202" s="14"/>
      <c r="S202" s="13"/>
      <c r="T202" s="13">
        <v>7</v>
      </c>
      <c r="U202" s="13"/>
      <c r="V202" s="13"/>
      <c r="W202" s="13">
        <v>42</v>
      </c>
      <c r="X202" s="13"/>
      <c r="Y202" s="13">
        <v>6</v>
      </c>
      <c r="Z202" s="14">
        <v>55</v>
      </c>
      <c r="AA202" s="13"/>
      <c r="AB202" s="13"/>
      <c r="AC202" s="13"/>
      <c r="AD202" s="13"/>
      <c r="AE202" s="14"/>
      <c r="AF202" s="13">
        <v>55</v>
      </c>
    </row>
    <row r="203" spans="2:32" x14ac:dyDescent="0.3">
      <c r="B203" s="5" t="s">
        <v>214</v>
      </c>
      <c r="C203" s="13"/>
      <c r="D203" s="13"/>
      <c r="E203" s="13"/>
      <c r="F203" s="13"/>
      <c r="G203" s="13"/>
      <c r="H203" s="13"/>
      <c r="I203" s="13"/>
      <c r="J203" s="14"/>
      <c r="K203" s="13"/>
      <c r="L203" s="13"/>
      <c r="M203" s="13"/>
      <c r="N203" s="13"/>
      <c r="O203" s="13"/>
      <c r="P203" s="13"/>
      <c r="Q203" s="13"/>
      <c r="R203" s="14"/>
      <c r="S203" s="13"/>
      <c r="T203" s="13">
        <v>1</v>
      </c>
      <c r="U203" s="13"/>
      <c r="V203" s="13"/>
      <c r="W203" s="13">
        <v>7</v>
      </c>
      <c r="X203" s="13"/>
      <c r="Y203" s="13">
        <v>5</v>
      </c>
      <c r="Z203" s="14">
        <v>13</v>
      </c>
      <c r="AA203" s="13"/>
      <c r="AB203" s="13"/>
      <c r="AC203" s="13"/>
      <c r="AD203" s="13"/>
      <c r="AE203" s="14"/>
      <c r="AF203" s="13">
        <v>13</v>
      </c>
    </row>
    <row r="204" spans="2:32" x14ac:dyDescent="0.3">
      <c r="B204" s="5" t="s">
        <v>256</v>
      </c>
      <c r="C204" s="13"/>
      <c r="D204" s="13"/>
      <c r="E204" s="13"/>
      <c r="F204" s="13"/>
      <c r="G204" s="13"/>
      <c r="H204" s="13"/>
      <c r="I204" s="13"/>
      <c r="J204" s="14"/>
      <c r="K204" s="13"/>
      <c r="L204" s="13"/>
      <c r="M204" s="13"/>
      <c r="N204" s="13"/>
      <c r="O204" s="13">
        <v>10</v>
      </c>
      <c r="P204" s="13">
        <v>5</v>
      </c>
      <c r="Q204" s="13"/>
      <c r="R204" s="14">
        <v>15</v>
      </c>
      <c r="S204" s="13"/>
      <c r="T204" s="13"/>
      <c r="U204" s="13"/>
      <c r="V204" s="13"/>
      <c r="W204" s="13"/>
      <c r="X204" s="13"/>
      <c r="Y204" s="13"/>
      <c r="Z204" s="14"/>
      <c r="AA204" s="13"/>
      <c r="AB204" s="13"/>
      <c r="AC204" s="13"/>
      <c r="AD204" s="13"/>
      <c r="AE204" s="14"/>
      <c r="AF204" s="13">
        <v>15</v>
      </c>
    </row>
    <row r="205" spans="2:32" x14ac:dyDescent="0.3">
      <c r="B205" s="5" t="s">
        <v>215</v>
      </c>
      <c r="C205" s="13"/>
      <c r="D205" s="13"/>
      <c r="E205" s="13"/>
      <c r="F205" s="13"/>
      <c r="G205" s="13"/>
      <c r="H205" s="13"/>
      <c r="I205" s="13"/>
      <c r="J205" s="14"/>
      <c r="K205" s="13"/>
      <c r="L205" s="13"/>
      <c r="M205" s="13"/>
      <c r="N205" s="13"/>
      <c r="O205" s="13">
        <v>31</v>
      </c>
      <c r="P205" s="13">
        <v>1</v>
      </c>
      <c r="Q205" s="13">
        <v>6</v>
      </c>
      <c r="R205" s="14">
        <v>38</v>
      </c>
      <c r="S205" s="13"/>
      <c r="T205" s="13"/>
      <c r="U205" s="13"/>
      <c r="V205" s="13"/>
      <c r="W205" s="13"/>
      <c r="X205" s="13"/>
      <c r="Y205" s="13"/>
      <c r="Z205" s="14"/>
      <c r="AA205" s="13"/>
      <c r="AB205" s="13"/>
      <c r="AC205" s="13"/>
      <c r="AD205" s="13"/>
      <c r="AE205" s="14"/>
      <c r="AF205" s="13">
        <v>38</v>
      </c>
    </row>
    <row r="206" spans="2:32" x14ac:dyDescent="0.3">
      <c r="B206" s="5" t="s">
        <v>257</v>
      </c>
      <c r="C206" s="13"/>
      <c r="D206" s="13"/>
      <c r="E206" s="13"/>
      <c r="F206" s="13"/>
      <c r="G206" s="13"/>
      <c r="H206" s="13"/>
      <c r="I206" s="13"/>
      <c r="J206" s="14"/>
      <c r="K206" s="13"/>
      <c r="L206" s="13"/>
      <c r="M206" s="13"/>
      <c r="N206" s="13"/>
      <c r="O206" s="13">
        <v>2</v>
      </c>
      <c r="P206" s="13"/>
      <c r="Q206" s="13"/>
      <c r="R206" s="14">
        <v>2</v>
      </c>
      <c r="S206" s="13"/>
      <c r="T206" s="13"/>
      <c r="U206" s="13"/>
      <c r="V206" s="13"/>
      <c r="W206" s="13"/>
      <c r="X206" s="13"/>
      <c r="Y206" s="13"/>
      <c r="Z206" s="14"/>
      <c r="AA206" s="13"/>
      <c r="AB206" s="13"/>
      <c r="AC206" s="13"/>
      <c r="AD206" s="13"/>
      <c r="AE206" s="14"/>
      <c r="AF206" s="13">
        <v>2</v>
      </c>
    </row>
    <row r="207" spans="2:32" x14ac:dyDescent="0.3">
      <c r="B207" s="5" t="s">
        <v>258</v>
      </c>
      <c r="C207" s="13"/>
      <c r="D207" s="13"/>
      <c r="E207" s="13"/>
      <c r="F207" s="13"/>
      <c r="G207" s="13"/>
      <c r="H207" s="13"/>
      <c r="I207" s="13"/>
      <c r="J207" s="14"/>
      <c r="K207" s="13"/>
      <c r="L207" s="13"/>
      <c r="M207" s="13"/>
      <c r="N207" s="13"/>
      <c r="O207" s="13">
        <v>14</v>
      </c>
      <c r="P207" s="13"/>
      <c r="Q207" s="13"/>
      <c r="R207" s="14">
        <v>14</v>
      </c>
      <c r="S207" s="13"/>
      <c r="T207" s="13"/>
      <c r="U207" s="13"/>
      <c r="V207" s="13"/>
      <c r="W207" s="13"/>
      <c r="X207" s="13"/>
      <c r="Y207" s="13"/>
      <c r="Z207" s="14"/>
      <c r="AA207" s="13"/>
      <c r="AB207" s="13"/>
      <c r="AC207" s="13"/>
      <c r="AD207" s="13"/>
      <c r="AE207" s="14"/>
      <c r="AF207" s="13">
        <v>14</v>
      </c>
    </row>
    <row r="208" spans="2:32" x14ac:dyDescent="0.3">
      <c r="B208" s="5" t="s">
        <v>222</v>
      </c>
      <c r="C208" s="13"/>
      <c r="D208" s="13"/>
      <c r="E208" s="13"/>
      <c r="F208" s="13"/>
      <c r="G208" s="13"/>
      <c r="H208" s="13"/>
      <c r="I208" s="13"/>
      <c r="J208" s="14"/>
      <c r="K208" s="13"/>
      <c r="L208" s="13"/>
      <c r="M208" s="13"/>
      <c r="N208" s="13"/>
      <c r="O208" s="13"/>
      <c r="P208" s="13"/>
      <c r="Q208" s="13"/>
      <c r="R208" s="14"/>
      <c r="S208" s="13"/>
      <c r="T208" s="13"/>
      <c r="U208" s="13"/>
      <c r="V208" s="13"/>
      <c r="W208" s="13"/>
      <c r="X208" s="13"/>
      <c r="Y208" s="13"/>
      <c r="Z208" s="14"/>
      <c r="AA208" s="13"/>
      <c r="AB208" s="13"/>
      <c r="AC208" s="13">
        <v>758</v>
      </c>
      <c r="AD208" s="13"/>
      <c r="AE208" s="14">
        <v>758</v>
      </c>
      <c r="AF208" s="13">
        <v>758</v>
      </c>
    </row>
    <row r="209" spans="2:32" x14ac:dyDescent="0.3">
      <c r="B209" s="5" t="s">
        <v>223</v>
      </c>
      <c r="C209" s="13"/>
      <c r="D209" s="13"/>
      <c r="E209" s="13"/>
      <c r="F209" s="13"/>
      <c r="G209" s="13"/>
      <c r="H209" s="13"/>
      <c r="I209" s="13"/>
      <c r="J209" s="14"/>
      <c r="K209" s="13"/>
      <c r="L209" s="13"/>
      <c r="M209" s="13"/>
      <c r="N209" s="13"/>
      <c r="O209" s="13"/>
      <c r="P209" s="13"/>
      <c r="Q209" s="13"/>
      <c r="R209" s="14"/>
      <c r="S209" s="13"/>
      <c r="T209" s="13"/>
      <c r="U209" s="13"/>
      <c r="V209" s="13"/>
      <c r="W209" s="13"/>
      <c r="X209" s="13"/>
      <c r="Y209" s="13"/>
      <c r="Z209" s="14"/>
      <c r="AA209" s="13"/>
      <c r="AB209" s="13">
        <v>2683</v>
      </c>
      <c r="AC209" s="13"/>
      <c r="AD209" s="13"/>
      <c r="AE209" s="14">
        <v>2683</v>
      </c>
      <c r="AF209" s="13">
        <v>2683</v>
      </c>
    </row>
    <row r="210" spans="2:32" x14ac:dyDescent="0.3">
      <c r="B210" s="5" t="s">
        <v>224</v>
      </c>
      <c r="C210" s="13"/>
      <c r="D210" s="13"/>
      <c r="E210" s="13"/>
      <c r="F210" s="13"/>
      <c r="G210" s="13"/>
      <c r="H210" s="13"/>
      <c r="I210" s="13"/>
      <c r="J210" s="14"/>
      <c r="K210" s="13"/>
      <c r="L210" s="13"/>
      <c r="M210" s="13">
        <v>9</v>
      </c>
      <c r="N210" s="13"/>
      <c r="O210" s="13">
        <v>10</v>
      </c>
      <c r="P210" s="13">
        <v>44</v>
      </c>
      <c r="Q210" s="13">
        <v>25</v>
      </c>
      <c r="R210" s="14">
        <v>88</v>
      </c>
      <c r="S210" s="13"/>
      <c r="T210" s="13"/>
      <c r="U210" s="13"/>
      <c r="V210" s="13"/>
      <c r="W210" s="13"/>
      <c r="X210" s="13"/>
      <c r="Y210" s="13"/>
      <c r="Z210" s="14"/>
      <c r="AA210" s="13"/>
      <c r="AB210" s="13"/>
      <c r="AC210" s="13"/>
      <c r="AD210" s="13"/>
      <c r="AE210" s="14"/>
      <c r="AF210" s="13">
        <v>88</v>
      </c>
    </row>
    <row r="211" spans="2:32" x14ac:dyDescent="0.3">
      <c r="B211" s="5" t="s">
        <v>225</v>
      </c>
      <c r="C211" s="13"/>
      <c r="D211" s="13"/>
      <c r="E211" s="13"/>
      <c r="F211" s="13"/>
      <c r="G211" s="13"/>
      <c r="H211" s="13"/>
      <c r="I211" s="13"/>
      <c r="J211" s="14"/>
      <c r="K211" s="13"/>
      <c r="L211" s="13"/>
      <c r="M211" s="13"/>
      <c r="N211" s="13"/>
      <c r="O211" s="13"/>
      <c r="P211" s="13"/>
      <c r="Q211" s="13"/>
      <c r="R211" s="14"/>
      <c r="S211" s="13"/>
      <c r="T211" s="13"/>
      <c r="U211" s="13">
        <v>16</v>
      </c>
      <c r="V211" s="13"/>
      <c r="W211" s="13">
        <v>6</v>
      </c>
      <c r="X211" s="13">
        <v>38</v>
      </c>
      <c r="Y211" s="13">
        <v>15</v>
      </c>
      <c r="Z211" s="14">
        <v>75</v>
      </c>
      <c r="AA211" s="13"/>
      <c r="AB211" s="13"/>
      <c r="AC211" s="13"/>
      <c r="AD211" s="13"/>
      <c r="AE211" s="14"/>
      <c r="AF211" s="13">
        <v>75</v>
      </c>
    </row>
    <row r="212" spans="2:32" x14ac:dyDescent="0.3">
      <c r="B212" s="5" t="s">
        <v>226</v>
      </c>
      <c r="C212" s="13"/>
      <c r="D212" s="13"/>
      <c r="E212" s="13">
        <v>5</v>
      </c>
      <c r="F212" s="13"/>
      <c r="G212" s="13"/>
      <c r="H212" s="13">
        <v>8</v>
      </c>
      <c r="I212" s="13"/>
      <c r="J212" s="14">
        <v>13</v>
      </c>
      <c r="K212" s="13"/>
      <c r="L212" s="13"/>
      <c r="M212" s="13"/>
      <c r="N212" s="13"/>
      <c r="O212" s="13"/>
      <c r="P212" s="13"/>
      <c r="Q212" s="13"/>
      <c r="R212" s="14"/>
      <c r="S212" s="13"/>
      <c r="T212" s="13"/>
      <c r="U212" s="13"/>
      <c r="V212" s="13"/>
      <c r="W212" s="13"/>
      <c r="X212" s="13"/>
      <c r="Y212" s="13"/>
      <c r="Z212" s="14"/>
      <c r="AA212" s="13"/>
      <c r="AB212" s="13"/>
      <c r="AC212" s="13"/>
      <c r="AD212" s="13"/>
      <c r="AE212" s="14"/>
      <c r="AF212" s="13">
        <v>13</v>
      </c>
    </row>
    <row r="213" spans="2:32" x14ac:dyDescent="0.3">
      <c r="B213" s="5" t="s">
        <v>229</v>
      </c>
      <c r="C213" s="13"/>
      <c r="D213" s="13"/>
      <c r="E213" s="13"/>
      <c r="F213" s="13"/>
      <c r="G213" s="13"/>
      <c r="H213" s="13"/>
      <c r="I213" s="13"/>
      <c r="J213" s="14"/>
      <c r="K213" s="13"/>
      <c r="L213" s="13"/>
      <c r="M213" s="13"/>
      <c r="N213" s="13"/>
      <c r="O213" s="13"/>
      <c r="P213" s="13"/>
      <c r="Q213" s="13"/>
      <c r="R213" s="14"/>
      <c r="S213" s="13"/>
      <c r="T213" s="13"/>
      <c r="U213" s="13"/>
      <c r="V213" s="13"/>
      <c r="W213" s="13"/>
      <c r="X213" s="13">
        <v>1</v>
      </c>
      <c r="Y213" s="13">
        <v>1</v>
      </c>
      <c r="Z213" s="14">
        <v>2</v>
      </c>
      <c r="AA213" s="13"/>
      <c r="AB213" s="13"/>
      <c r="AC213" s="13"/>
      <c r="AD213" s="13"/>
      <c r="AE213" s="14"/>
      <c r="AF213" s="13">
        <v>2</v>
      </c>
    </row>
    <row r="214" spans="2:32" x14ac:dyDescent="0.3">
      <c r="B214" s="5" t="s">
        <v>218</v>
      </c>
      <c r="C214" s="13"/>
      <c r="D214" s="13"/>
      <c r="E214" s="13"/>
      <c r="F214" s="13"/>
      <c r="G214" s="13"/>
      <c r="H214" s="13"/>
      <c r="I214" s="13"/>
      <c r="J214" s="14"/>
      <c r="K214" s="13"/>
      <c r="L214" s="13"/>
      <c r="M214" s="13"/>
      <c r="N214" s="13"/>
      <c r="O214" s="13"/>
      <c r="P214" s="13"/>
      <c r="Q214" s="13"/>
      <c r="R214" s="14"/>
      <c r="S214" s="13"/>
      <c r="T214" s="13"/>
      <c r="U214" s="13"/>
      <c r="V214" s="13"/>
      <c r="W214" s="13"/>
      <c r="X214" s="13"/>
      <c r="Y214" s="13"/>
      <c r="Z214" s="14"/>
      <c r="AA214" s="13"/>
      <c r="AB214" s="13"/>
      <c r="AC214" s="13">
        <v>144</v>
      </c>
      <c r="AD214" s="13"/>
      <c r="AE214" s="14">
        <v>144</v>
      </c>
      <c r="AF214" s="13">
        <v>144</v>
      </c>
    </row>
    <row r="215" spans="2:32" x14ac:dyDescent="0.3">
      <c r="B215" s="5" t="s">
        <v>219</v>
      </c>
      <c r="C215" s="13"/>
      <c r="D215" s="13"/>
      <c r="E215" s="13"/>
      <c r="F215" s="13"/>
      <c r="G215" s="13"/>
      <c r="H215" s="13"/>
      <c r="I215" s="13"/>
      <c r="J215" s="14"/>
      <c r="K215" s="13"/>
      <c r="L215" s="13"/>
      <c r="M215" s="13"/>
      <c r="N215" s="13"/>
      <c r="O215" s="13"/>
      <c r="P215" s="13"/>
      <c r="Q215" s="13"/>
      <c r="R215" s="14"/>
      <c r="S215" s="13"/>
      <c r="T215" s="13"/>
      <c r="U215" s="13"/>
      <c r="V215" s="13"/>
      <c r="W215" s="13"/>
      <c r="X215" s="13"/>
      <c r="Y215" s="13"/>
      <c r="Z215" s="14"/>
      <c r="AA215" s="13"/>
      <c r="AB215" s="13">
        <v>578</v>
      </c>
      <c r="AC215" s="13"/>
      <c r="AD215" s="13"/>
      <c r="AE215" s="14">
        <v>578</v>
      </c>
      <c r="AF215" s="13">
        <v>578</v>
      </c>
    </row>
    <row r="216" spans="2:32" x14ac:dyDescent="0.3">
      <c r="B216" s="5" t="s">
        <v>220</v>
      </c>
      <c r="C216" s="13"/>
      <c r="D216" s="13"/>
      <c r="E216" s="13"/>
      <c r="F216" s="13"/>
      <c r="G216" s="13"/>
      <c r="H216" s="13"/>
      <c r="I216" s="13"/>
      <c r="J216" s="14"/>
      <c r="K216" s="13">
        <v>12</v>
      </c>
      <c r="L216" s="13"/>
      <c r="M216" s="13"/>
      <c r="N216" s="13"/>
      <c r="O216" s="13"/>
      <c r="P216" s="13">
        <v>377</v>
      </c>
      <c r="Q216" s="13">
        <v>365</v>
      </c>
      <c r="R216" s="14">
        <v>754</v>
      </c>
      <c r="S216" s="13"/>
      <c r="T216" s="13"/>
      <c r="U216" s="13"/>
      <c r="V216" s="13"/>
      <c r="W216" s="13"/>
      <c r="X216" s="13"/>
      <c r="Y216" s="13"/>
      <c r="Z216" s="14"/>
      <c r="AA216" s="13"/>
      <c r="AB216" s="13"/>
      <c r="AC216" s="13"/>
      <c r="AD216" s="13"/>
      <c r="AE216" s="14"/>
      <c r="AF216" s="13">
        <v>754</v>
      </c>
    </row>
    <row r="217" spans="2:32" x14ac:dyDescent="0.3">
      <c r="B217" s="5" t="s">
        <v>232</v>
      </c>
      <c r="C217" s="13"/>
      <c r="D217" s="13"/>
      <c r="E217" s="13"/>
      <c r="F217" s="13"/>
      <c r="G217" s="13"/>
      <c r="H217" s="13"/>
      <c r="I217" s="13"/>
      <c r="J217" s="14"/>
      <c r="K217" s="13"/>
      <c r="L217" s="13"/>
      <c r="M217" s="13"/>
      <c r="N217" s="13"/>
      <c r="O217" s="13"/>
      <c r="P217" s="13">
        <v>3</v>
      </c>
      <c r="Q217" s="13"/>
      <c r="R217" s="14">
        <v>3</v>
      </c>
      <c r="S217" s="13"/>
      <c r="T217" s="13"/>
      <c r="U217" s="13"/>
      <c r="V217" s="13"/>
      <c r="W217" s="13"/>
      <c r="X217" s="13"/>
      <c r="Y217" s="13"/>
      <c r="Z217" s="14"/>
      <c r="AA217" s="13"/>
      <c r="AB217" s="13"/>
      <c r="AC217" s="13"/>
      <c r="AD217" s="13"/>
      <c r="AE217" s="14"/>
      <c r="AF217" s="13">
        <v>3</v>
      </c>
    </row>
    <row r="218" spans="2:32" x14ac:dyDescent="0.3">
      <c r="B218" s="5" t="s">
        <v>227</v>
      </c>
      <c r="C218" s="13"/>
      <c r="D218" s="13"/>
      <c r="E218" s="13"/>
      <c r="F218" s="13"/>
      <c r="G218" s="13"/>
      <c r="H218" s="13"/>
      <c r="I218" s="13"/>
      <c r="J218" s="14"/>
      <c r="K218" s="13"/>
      <c r="L218" s="13"/>
      <c r="M218" s="13">
        <v>223</v>
      </c>
      <c r="N218" s="13"/>
      <c r="O218" s="13"/>
      <c r="P218" s="13"/>
      <c r="Q218" s="13"/>
      <c r="R218" s="14">
        <v>223</v>
      </c>
      <c r="S218" s="13"/>
      <c r="T218" s="13"/>
      <c r="U218" s="13"/>
      <c r="V218" s="13"/>
      <c r="W218" s="13"/>
      <c r="X218" s="13"/>
      <c r="Y218" s="13"/>
      <c r="Z218" s="14"/>
      <c r="AA218" s="13"/>
      <c r="AB218" s="13"/>
      <c r="AC218" s="13"/>
      <c r="AD218" s="13"/>
      <c r="AE218" s="14"/>
      <c r="AF218" s="13">
        <v>223</v>
      </c>
    </row>
    <row r="219" spans="2:32" x14ac:dyDescent="0.3">
      <c r="B219" s="5" t="s">
        <v>231</v>
      </c>
      <c r="C219" s="13"/>
      <c r="D219" s="13"/>
      <c r="E219" s="13"/>
      <c r="F219" s="13"/>
      <c r="G219" s="13"/>
      <c r="H219" s="13"/>
      <c r="I219" s="13"/>
      <c r="J219" s="14"/>
      <c r="K219" s="13"/>
      <c r="L219" s="13"/>
      <c r="M219" s="13"/>
      <c r="N219" s="13"/>
      <c r="O219" s="13"/>
      <c r="P219" s="13"/>
      <c r="Q219" s="13"/>
      <c r="R219" s="14"/>
      <c r="S219" s="13">
        <v>1</v>
      </c>
      <c r="T219" s="13"/>
      <c r="U219" s="13"/>
      <c r="V219" s="13"/>
      <c r="W219" s="13"/>
      <c r="X219" s="13">
        <v>13</v>
      </c>
      <c r="Y219" s="13">
        <v>5</v>
      </c>
      <c r="Z219" s="14">
        <v>19</v>
      </c>
      <c r="AA219" s="13"/>
      <c r="AB219" s="13"/>
      <c r="AC219" s="13"/>
      <c r="AD219" s="13"/>
      <c r="AE219" s="14"/>
      <c r="AF219" s="13">
        <v>19</v>
      </c>
    </row>
    <row r="220" spans="2:32" x14ac:dyDescent="0.3">
      <c r="B220" s="5" t="s">
        <v>259</v>
      </c>
      <c r="C220" s="13"/>
      <c r="D220" s="13"/>
      <c r="E220" s="13"/>
      <c r="F220" s="13"/>
      <c r="G220" s="13"/>
      <c r="H220" s="13">
        <v>1</v>
      </c>
      <c r="I220" s="13"/>
      <c r="J220" s="14">
        <v>1</v>
      </c>
      <c r="K220" s="13"/>
      <c r="L220" s="13"/>
      <c r="M220" s="13"/>
      <c r="N220" s="13"/>
      <c r="O220" s="13"/>
      <c r="P220" s="13"/>
      <c r="Q220" s="13"/>
      <c r="R220" s="14"/>
      <c r="S220" s="13"/>
      <c r="T220" s="13"/>
      <c r="U220" s="13"/>
      <c r="V220" s="13"/>
      <c r="W220" s="13"/>
      <c r="X220" s="13"/>
      <c r="Y220" s="13"/>
      <c r="Z220" s="14"/>
      <c r="AA220" s="13"/>
      <c r="AB220" s="13"/>
      <c r="AC220" s="13"/>
      <c r="AD220" s="13"/>
      <c r="AE220" s="14"/>
      <c r="AF220" s="13">
        <v>1</v>
      </c>
    </row>
    <row r="221" spans="2:32" x14ac:dyDescent="0.3">
      <c r="B221" s="8" t="s">
        <v>13</v>
      </c>
      <c r="C221" s="15">
        <v>7</v>
      </c>
      <c r="D221" s="15">
        <v>159</v>
      </c>
      <c r="E221" s="15">
        <v>5</v>
      </c>
      <c r="F221" s="15">
        <v>1</v>
      </c>
      <c r="G221" s="15">
        <v>183</v>
      </c>
      <c r="H221" s="15">
        <v>23</v>
      </c>
      <c r="I221" s="15">
        <v>249</v>
      </c>
      <c r="J221" s="15">
        <v>627</v>
      </c>
      <c r="K221" s="15">
        <v>38</v>
      </c>
      <c r="L221" s="15">
        <v>632</v>
      </c>
      <c r="M221" s="15">
        <v>232</v>
      </c>
      <c r="N221" s="15">
        <v>111</v>
      </c>
      <c r="O221" s="15">
        <v>651</v>
      </c>
      <c r="P221" s="15">
        <v>899</v>
      </c>
      <c r="Q221" s="15">
        <v>4162</v>
      </c>
      <c r="R221" s="15">
        <v>6725</v>
      </c>
      <c r="S221" s="15">
        <v>1</v>
      </c>
      <c r="T221" s="15">
        <v>63</v>
      </c>
      <c r="U221" s="15">
        <v>16</v>
      </c>
      <c r="V221" s="15">
        <v>3</v>
      </c>
      <c r="W221" s="15">
        <v>124</v>
      </c>
      <c r="X221" s="15">
        <v>89</v>
      </c>
      <c r="Y221" s="15">
        <v>974</v>
      </c>
      <c r="Z221" s="15">
        <v>1270</v>
      </c>
      <c r="AA221" s="15">
        <v>2331</v>
      </c>
      <c r="AB221" s="15">
        <v>3261</v>
      </c>
      <c r="AC221" s="15">
        <v>902</v>
      </c>
      <c r="AD221" s="15">
        <v>11352</v>
      </c>
      <c r="AE221" s="15">
        <v>17846</v>
      </c>
      <c r="AF221" s="15">
        <v>26468</v>
      </c>
    </row>
  </sheetData>
  <mergeCells count="8">
    <mergeCell ref="C2:J2"/>
    <mergeCell ref="K2:R2"/>
    <mergeCell ref="S2:Z2"/>
    <mergeCell ref="AA2:AE2"/>
    <mergeCell ref="C113:J113"/>
    <mergeCell ref="K113:R113"/>
    <mergeCell ref="S113:Z113"/>
    <mergeCell ref="AA113:AE1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58"/>
  <sheetViews>
    <sheetView workbookViewId="0">
      <selection activeCell="G6" sqref="G6"/>
    </sheetView>
  </sheetViews>
  <sheetFormatPr defaultRowHeight="14.4" x14ac:dyDescent="0.3"/>
  <cols>
    <col min="4" max="4" width="10.77734375" customWidth="1"/>
    <col min="7" max="7" width="10.77734375" customWidth="1"/>
    <col min="9" max="9" width="10.77734375" customWidth="1"/>
    <col min="10" max="10" width="12.77734375" customWidth="1"/>
    <col min="12" max="12" width="12.77734375" customWidth="1"/>
    <col min="13" max="16" width="10.77734375" customWidth="1"/>
    <col min="17" max="18" width="12.77734375" customWidth="1"/>
    <col min="20" max="20" width="10.77734375" customWidth="1"/>
    <col min="23" max="24" width="10.77734375" customWidth="1"/>
    <col min="25" max="26" width="12.77734375" customWidth="1"/>
    <col min="27" max="29" width="10.77734375" customWidth="1"/>
    <col min="30" max="32" width="12.77734375" customWidth="1"/>
  </cols>
  <sheetData>
    <row r="1" spans="2:32" x14ac:dyDescent="0.3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</row>
    <row r="2" spans="2:32" x14ac:dyDescent="0.3">
      <c r="B2" s="29" t="s">
        <v>124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2:32" s="18" customFormat="1" x14ac:dyDescent="0.3">
      <c r="B3" s="29"/>
      <c r="C3" s="141" t="s">
        <v>1</v>
      </c>
      <c r="D3" s="141"/>
      <c r="E3" s="141"/>
      <c r="F3" s="141"/>
      <c r="G3" s="141"/>
      <c r="H3" s="141"/>
      <c r="I3" s="141"/>
      <c r="J3" s="141"/>
      <c r="K3" s="141" t="s">
        <v>2</v>
      </c>
      <c r="L3" s="141"/>
      <c r="M3" s="141"/>
      <c r="N3" s="141"/>
      <c r="O3" s="141"/>
      <c r="P3" s="141"/>
      <c r="Q3" s="141"/>
      <c r="R3" s="141"/>
      <c r="S3" s="141" t="s">
        <v>3</v>
      </c>
      <c r="T3" s="141"/>
      <c r="U3" s="141"/>
      <c r="V3" s="141"/>
      <c r="W3" s="141"/>
      <c r="X3" s="141"/>
      <c r="Y3" s="141"/>
      <c r="Z3" s="141"/>
      <c r="AA3" s="141" t="s">
        <v>4</v>
      </c>
      <c r="AB3" s="141"/>
      <c r="AC3" s="141"/>
      <c r="AD3" s="141"/>
      <c r="AE3" s="141"/>
      <c r="AF3" s="29" t="s">
        <v>5</v>
      </c>
    </row>
    <row r="4" spans="2:32" s="18" customFormat="1" x14ac:dyDescent="0.3">
      <c r="B4" s="34" t="s">
        <v>125</v>
      </c>
      <c r="C4" s="28" t="s">
        <v>7</v>
      </c>
      <c r="D4" s="28" t="s">
        <v>8</v>
      </c>
      <c r="E4" s="28" t="s">
        <v>239</v>
      </c>
      <c r="F4" s="28" t="s">
        <v>9</v>
      </c>
      <c r="G4" s="28" t="s">
        <v>10</v>
      </c>
      <c r="H4" s="28" t="s">
        <v>15</v>
      </c>
      <c r="I4" s="28" t="s">
        <v>11</v>
      </c>
      <c r="J4" s="32" t="s">
        <v>13</v>
      </c>
      <c r="K4" s="28" t="s">
        <v>7</v>
      </c>
      <c r="L4" s="28" t="s">
        <v>8</v>
      </c>
      <c r="M4" s="28" t="s">
        <v>239</v>
      </c>
      <c r="N4" s="28" t="s">
        <v>9</v>
      </c>
      <c r="O4" s="28" t="s">
        <v>10</v>
      </c>
      <c r="P4" s="28" t="s">
        <v>15</v>
      </c>
      <c r="Q4" s="28" t="s">
        <v>11</v>
      </c>
      <c r="R4" s="32" t="s">
        <v>13</v>
      </c>
      <c r="S4" s="28" t="s">
        <v>7</v>
      </c>
      <c r="T4" s="28" t="s">
        <v>8</v>
      </c>
      <c r="U4" s="28" t="s">
        <v>239</v>
      </c>
      <c r="V4" s="28" t="s">
        <v>9</v>
      </c>
      <c r="W4" s="28" t="s">
        <v>10</v>
      </c>
      <c r="X4" s="28" t="s">
        <v>15</v>
      </c>
      <c r="Y4" s="28" t="s">
        <v>11</v>
      </c>
      <c r="Z4" s="32" t="s">
        <v>13</v>
      </c>
      <c r="AA4" s="28" t="s">
        <v>8</v>
      </c>
      <c r="AB4" s="28" t="s">
        <v>239</v>
      </c>
      <c r="AC4" s="28" t="s">
        <v>15</v>
      </c>
      <c r="AD4" s="28" t="s">
        <v>11</v>
      </c>
      <c r="AE4" s="32" t="s">
        <v>13</v>
      </c>
      <c r="AF4" s="28"/>
    </row>
    <row r="5" spans="2:32" x14ac:dyDescent="0.3">
      <c r="B5" s="27" t="s">
        <v>126</v>
      </c>
      <c r="C5" s="31">
        <v>7</v>
      </c>
      <c r="D5" s="31">
        <v>159</v>
      </c>
      <c r="E5" s="31"/>
      <c r="F5" s="31">
        <v>1</v>
      </c>
      <c r="G5" s="31">
        <v>23</v>
      </c>
      <c r="H5" s="31"/>
      <c r="I5" s="31">
        <v>219</v>
      </c>
      <c r="J5" s="33">
        <v>409</v>
      </c>
      <c r="K5" s="31">
        <v>26</v>
      </c>
      <c r="L5" s="31">
        <v>306</v>
      </c>
      <c r="M5" s="31"/>
      <c r="N5" s="31">
        <v>111</v>
      </c>
      <c r="O5" s="31">
        <v>116</v>
      </c>
      <c r="P5" s="31"/>
      <c r="Q5" s="31">
        <v>2269</v>
      </c>
      <c r="R5" s="33">
        <v>2828</v>
      </c>
      <c r="S5" s="31"/>
      <c r="T5" s="31">
        <v>50</v>
      </c>
      <c r="U5" s="31"/>
      <c r="V5" s="31">
        <v>3</v>
      </c>
      <c r="W5" s="31">
        <v>2</v>
      </c>
      <c r="X5" s="31"/>
      <c r="Y5" s="31">
        <v>849</v>
      </c>
      <c r="Z5" s="33">
        <v>904</v>
      </c>
      <c r="AA5" s="31"/>
      <c r="AB5" s="31"/>
      <c r="AC5" s="31"/>
      <c r="AD5" s="31">
        <v>10721</v>
      </c>
      <c r="AE5" s="33">
        <v>10721</v>
      </c>
      <c r="AF5" s="31">
        <v>14862</v>
      </c>
    </row>
    <row r="6" spans="2:32" x14ac:dyDescent="0.3">
      <c r="B6" s="27" t="s">
        <v>127</v>
      </c>
      <c r="C6" s="31"/>
      <c r="D6" s="31"/>
      <c r="E6" s="31"/>
      <c r="F6" s="31"/>
      <c r="G6" s="31">
        <v>160</v>
      </c>
      <c r="H6" s="31">
        <v>14</v>
      </c>
      <c r="I6" s="31">
        <v>30</v>
      </c>
      <c r="J6" s="33">
        <v>204</v>
      </c>
      <c r="K6" s="31"/>
      <c r="L6" s="31">
        <v>328</v>
      </c>
      <c r="M6" s="31"/>
      <c r="N6" s="31"/>
      <c r="O6" s="31">
        <v>525</v>
      </c>
      <c r="P6" s="31">
        <v>476</v>
      </c>
      <c r="Q6" s="31">
        <v>1503</v>
      </c>
      <c r="R6" s="33">
        <v>2832</v>
      </c>
      <c r="S6" s="31"/>
      <c r="T6" s="31">
        <v>13</v>
      </c>
      <c r="U6" s="31"/>
      <c r="V6" s="31"/>
      <c r="W6" s="31">
        <v>116</v>
      </c>
      <c r="X6" s="31">
        <v>37</v>
      </c>
      <c r="Y6" s="31">
        <v>104</v>
      </c>
      <c r="Z6" s="33">
        <v>270</v>
      </c>
      <c r="AA6" s="31">
        <v>2321</v>
      </c>
      <c r="AB6" s="31"/>
      <c r="AC6" s="31"/>
      <c r="AD6" s="31">
        <v>700</v>
      </c>
      <c r="AE6" s="33">
        <v>3021</v>
      </c>
      <c r="AF6" s="31">
        <v>6327</v>
      </c>
    </row>
    <row r="7" spans="2:32" x14ac:dyDescent="0.3">
      <c r="B7" s="27" t="s">
        <v>128</v>
      </c>
      <c r="C7" s="31"/>
      <c r="D7" s="31"/>
      <c r="E7" s="31">
        <v>5</v>
      </c>
      <c r="F7" s="31"/>
      <c r="G7" s="31"/>
      <c r="H7" s="31">
        <v>8</v>
      </c>
      <c r="I7" s="31"/>
      <c r="J7" s="33">
        <v>13</v>
      </c>
      <c r="K7" s="31"/>
      <c r="L7" s="31"/>
      <c r="M7" s="31">
        <v>9</v>
      </c>
      <c r="N7" s="31"/>
      <c r="O7" s="31">
        <v>10</v>
      </c>
      <c r="P7" s="31">
        <v>44</v>
      </c>
      <c r="Q7" s="31">
        <v>25</v>
      </c>
      <c r="R7" s="33">
        <v>88</v>
      </c>
      <c r="S7" s="31"/>
      <c r="T7" s="31"/>
      <c r="U7" s="31">
        <v>16</v>
      </c>
      <c r="V7" s="31"/>
      <c r="W7" s="31">
        <v>6</v>
      </c>
      <c r="X7" s="31">
        <v>39</v>
      </c>
      <c r="Y7" s="31">
        <v>16</v>
      </c>
      <c r="Z7" s="33">
        <v>77</v>
      </c>
      <c r="AA7" s="31"/>
      <c r="AB7" s="31">
        <v>2683</v>
      </c>
      <c r="AC7" s="31">
        <v>758</v>
      </c>
      <c r="AD7" s="31"/>
      <c r="AE7" s="33">
        <v>3441</v>
      </c>
      <c r="AF7" s="31">
        <v>3619</v>
      </c>
    </row>
    <row r="8" spans="2:32" x14ac:dyDescent="0.3">
      <c r="B8" s="27" t="s">
        <v>129</v>
      </c>
      <c r="C8" s="31"/>
      <c r="D8" s="31"/>
      <c r="E8" s="31"/>
      <c r="F8" s="31"/>
      <c r="G8" s="31"/>
      <c r="H8" s="31">
        <v>1</v>
      </c>
      <c r="I8" s="31"/>
      <c r="J8" s="33">
        <v>1</v>
      </c>
      <c r="K8" s="31">
        <v>12</v>
      </c>
      <c r="L8" s="31"/>
      <c r="M8" s="31">
        <v>223</v>
      </c>
      <c r="N8" s="31"/>
      <c r="O8" s="31"/>
      <c r="P8" s="31">
        <v>380</v>
      </c>
      <c r="Q8" s="31">
        <v>365</v>
      </c>
      <c r="R8" s="33">
        <v>980</v>
      </c>
      <c r="S8" s="31">
        <v>1</v>
      </c>
      <c r="T8" s="31"/>
      <c r="U8" s="31"/>
      <c r="V8" s="31"/>
      <c r="W8" s="31"/>
      <c r="X8" s="31">
        <v>13</v>
      </c>
      <c r="Y8" s="31">
        <v>5</v>
      </c>
      <c r="Z8" s="33">
        <v>19</v>
      </c>
      <c r="AA8" s="31"/>
      <c r="AB8" s="31">
        <v>578</v>
      </c>
      <c r="AC8" s="31">
        <v>144</v>
      </c>
      <c r="AD8" s="31"/>
      <c r="AE8" s="33">
        <v>722</v>
      </c>
      <c r="AF8" s="31">
        <v>1722</v>
      </c>
    </row>
    <row r="9" spans="2:32" x14ac:dyDescent="0.3">
      <c r="B9" s="26" t="s">
        <v>13</v>
      </c>
      <c r="C9" s="30">
        <v>7</v>
      </c>
      <c r="D9" s="30">
        <v>159</v>
      </c>
      <c r="E9" s="30">
        <v>5</v>
      </c>
      <c r="F9" s="30">
        <v>1</v>
      </c>
      <c r="G9" s="30">
        <v>183</v>
      </c>
      <c r="H9" s="30">
        <v>23</v>
      </c>
      <c r="I9" s="30">
        <v>249</v>
      </c>
      <c r="J9" s="30">
        <v>627</v>
      </c>
      <c r="K9" s="30">
        <v>38</v>
      </c>
      <c r="L9" s="30">
        <v>634</v>
      </c>
      <c r="M9" s="30">
        <v>232</v>
      </c>
      <c r="N9" s="30">
        <v>111</v>
      </c>
      <c r="O9" s="30">
        <v>651</v>
      </c>
      <c r="P9" s="30">
        <v>900</v>
      </c>
      <c r="Q9" s="30">
        <v>4162</v>
      </c>
      <c r="R9" s="30">
        <v>6728</v>
      </c>
      <c r="S9" s="30">
        <v>1</v>
      </c>
      <c r="T9" s="30">
        <v>63</v>
      </c>
      <c r="U9" s="30">
        <v>16</v>
      </c>
      <c r="V9" s="30">
        <v>3</v>
      </c>
      <c r="W9" s="30">
        <v>124</v>
      </c>
      <c r="X9" s="30">
        <v>89</v>
      </c>
      <c r="Y9" s="30">
        <v>974</v>
      </c>
      <c r="Z9" s="30">
        <v>1270</v>
      </c>
      <c r="AA9" s="30">
        <v>2321</v>
      </c>
      <c r="AB9" s="30">
        <v>3261</v>
      </c>
      <c r="AC9" s="30">
        <v>902</v>
      </c>
      <c r="AD9" s="30">
        <v>11421</v>
      </c>
      <c r="AE9" s="30">
        <v>17905</v>
      </c>
      <c r="AF9" s="30">
        <v>26530</v>
      </c>
    </row>
    <row r="11" spans="2:32" x14ac:dyDescent="0.3">
      <c r="B11" s="29" t="s">
        <v>0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</row>
    <row r="12" spans="2:32" s="18" customFormat="1" x14ac:dyDescent="0.3">
      <c r="B12" s="29"/>
      <c r="C12" s="141" t="s">
        <v>1</v>
      </c>
      <c r="D12" s="141"/>
      <c r="E12" s="141"/>
      <c r="F12" s="141"/>
      <c r="G12" s="141"/>
      <c r="H12" s="141"/>
      <c r="I12" s="141"/>
      <c r="J12" s="141"/>
      <c r="K12" s="141" t="s">
        <v>2</v>
      </c>
      <c r="L12" s="141"/>
      <c r="M12" s="141"/>
      <c r="N12" s="141"/>
      <c r="O12" s="141"/>
      <c r="P12" s="141"/>
      <c r="Q12" s="141"/>
      <c r="R12" s="141"/>
      <c r="S12" s="141" t="s">
        <v>3</v>
      </c>
      <c r="T12" s="141"/>
      <c r="U12" s="141"/>
      <c r="V12" s="141"/>
      <c r="W12" s="141"/>
      <c r="X12" s="141"/>
      <c r="Y12" s="141"/>
      <c r="Z12" s="141"/>
      <c r="AA12" s="141" t="s">
        <v>4</v>
      </c>
      <c r="AB12" s="141"/>
      <c r="AC12" s="141"/>
      <c r="AD12" s="141"/>
      <c r="AE12" s="141"/>
      <c r="AF12" s="29" t="s">
        <v>5</v>
      </c>
    </row>
    <row r="13" spans="2:32" s="18" customFormat="1" x14ac:dyDescent="0.3">
      <c r="B13" s="34" t="s">
        <v>125</v>
      </c>
      <c r="C13" s="28" t="s">
        <v>7</v>
      </c>
      <c r="D13" s="28" t="s">
        <v>8</v>
      </c>
      <c r="E13" s="28" t="s">
        <v>239</v>
      </c>
      <c r="F13" s="28" t="s">
        <v>9</v>
      </c>
      <c r="G13" s="28" t="s">
        <v>10</v>
      </c>
      <c r="H13" s="28" t="s">
        <v>15</v>
      </c>
      <c r="I13" s="28" t="s">
        <v>11</v>
      </c>
      <c r="J13" s="32" t="s">
        <v>13</v>
      </c>
      <c r="K13" s="28" t="s">
        <v>7</v>
      </c>
      <c r="L13" s="28" t="s">
        <v>8</v>
      </c>
      <c r="M13" s="28" t="s">
        <v>239</v>
      </c>
      <c r="N13" s="28" t="s">
        <v>9</v>
      </c>
      <c r="O13" s="28" t="s">
        <v>10</v>
      </c>
      <c r="P13" s="28" t="s">
        <v>15</v>
      </c>
      <c r="Q13" s="28" t="s">
        <v>11</v>
      </c>
      <c r="R13" s="32" t="s">
        <v>13</v>
      </c>
      <c r="S13" s="28" t="s">
        <v>7</v>
      </c>
      <c r="T13" s="28" t="s">
        <v>8</v>
      </c>
      <c r="U13" s="28" t="s">
        <v>239</v>
      </c>
      <c r="V13" s="28" t="s">
        <v>9</v>
      </c>
      <c r="W13" s="28" t="s">
        <v>10</v>
      </c>
      <c r="X13" s="28" t="s">
        <v>15</v>
      </c>
      <c r="Y13" s="28" t="s">
        <v>11</v>
      </c>
      <c r="Z13" s="32" t="s">
        <v>13</v>
      </c>
      <c r="AA13" s="28" t="s">
        <v>8</v>
      </c>
      <c r="AB13" s="28" t="s">
        <v>239</v>
      </c>
      <c r="AC13" s="28" t="s">
        <v>15</v>
      </c>
      <c r="AD13" s="28" t="s">
        <v>11</v>
      </c>
      <c r="AE13" s="32" t="s">
        <v>13</v>
      </c>
      <c r="AF13" s="28"/>
    </row>
    <row r="14" spans="2:32" x14ac:dyDescent="0.3">
      <c r="B14" s="27" t="s">
        <v>126</v>
      </c>
      <c r="C14" s="35">
        <v>107688.20702999998</v>
      </c>
      <c r="D14" s="35">
        <v>2261106.9718000004</v>
      </c>
      <c r="E14" s="35"/>
      <c r="F14" s="35">
        <v>65520.077000000005</v>
      </c>
      <c r="G14" s="35">
        <v>177751.52210999999</v>
      </c>
      <c r="H14" s="35"/>
      <c r="I14" s="35">
        <v>6546835.516350003</v>
      </c>
      <c r="J14" s="36">
        <v>9158902.2942900024</v>
      </c>
      <c r="K14" s="35">
        <v>76175.320176000008</v>
      </c>
      <c r="L14" s="35">
        <v>10548101.532600004</v>
      </c>
      <c r="M14" s="35"/>
      <c r="N14" s="35">
        <v>2206739.7901600008</v>
      </c>
      <c r="O14" s="35">
        <v>793788.06150600011</v>
      </c>
      <c r="P14" s="35"/>
      <c r="Q14" s="35">
        <v>17072061.878282987</v>
      </c>
      <c r="R14" s="36">
        <v>30696866.582724988</v>
      </c>
      <c r="S14" s="35"/>
      <c r="T14" s="35">
        <v>2976866.0532</v>
      </c>
      <c r="U14" s="35"/>
      <c r="V14" s="35">
        <v>66569.670400000003</v>
      </c>
      <c r="W14" s="35">
        <v>147348.16</v>
      </c>
      <c r="X14" s="35"/>
      <c r="Y14" s="35">
        <v>7019680.5810200451</v>
      </c>
      <c r="Z14" s="36">
        <v>10210464.464620046</v>
      </c>
      <c r="AA14" s="35"/>
      <c r="AB14" s="35"/>
      <c r="AC14" s="35"/>
      <c r="AD14" s="35">
        <v>16816613.159834586</v>
      </c>
      <c r="AE14" s="36">
        <v>16816613.159834586</v>
      </c>
      <c r="AF14" s="35">
        <v>66882846.50146962</v>
      </c>
    </row>
    <row r="15" spans="2:32" x14ac:dyDescent="0.3">
      <c r="B15" s="27" t="s">
        <v>127</v>
      </c>
      <c r="C15" s="35"/>
      <c r="D15" s="35"/>
      <c r="E15" s="35"/>
      <c r="F15" s="35"/>
      <c r="G15" s="35">
        <v>1017896.0605500003</v>
      </c>
      <c r="H15" s="35">
        <v>306448.78723000007</v>
      </c>
      <c r="I15" s="35">
        <v>203432.55279000002</v>
      </c>
      <c r="J15" s="36">
        <v>1527777.4005700005</v>
      </c>
      <c r="K15" s="35"/>
      <c r="L15" s="35">
        <v>8061255.8710300038</v>
      </c>
      <c r="M15" s="35"/>
      <c r="N15" s="35"/>
      <c r="O15" s="35">
        <v>6053265.6408269946</v>
      </c>
      <c r="P15" s="35">
        <v>3336923.205151998</v>
      </c>
      <c r="Q15" s="35">
        <v>5202237.3429719936</v>
      </c>
      <c r="R15" s="36">
        <v>22653682.059980989</v>
      </c>
      <c r="S15" s="35"/>
      <c r="T15" s="35">
        <v>822830.84869000013</v>
      </c>
      <c r="U15" s="35"/>
      <c r="V15" s="35"/>
      <c r="W15" s="35">
        <v>4152072.3015400004</v>
      </c>
      <c r="X15" s="35">
        <v>1572265.2311349998</v>
      </c>
      <c r="Y15" s="35">
        <v>3146878.6628439995</v>
      </c>
      <c r="Z15" s="36">
        <v>9694047.0442089997</v>
      </c>
      <c r="AA15" s="35">
        <v>3897420.1850539967</v>
      </c>
      <c r="AB15" s="35"/>
      <c r="AC15" s="35"/>
      <c r="AD15" s="35">
        <v>2067394.2731399985</v>
      </c>
      <c r="AE15" s="36">
        <v>5964814.4581939951</v>
      </c>
      <c r="AF15" s="35">
        <v>39840320.962953985</v>
      </c>
    </row>
    <row r="16" spans="2:32" x14ac:dyDescent="0.3">
      <c r="B16" s="27" t="s">
        <v>128</v>
      </c>
      <c r="C16" s="35"/>
      <c r="D16" s="35"/>
      <c r="E16" s="35">
        <v>180721.95</v>
      </c>
      <c r="F16" s="35"/>
      <c r="G16" s="35"/>
      <c r="H16" s="35">
        <v>123765.79000000001</v>
      </c>
      <c r="I16" s="35"/>
      <c r="J16" s="36">
        <v>304487.74</v>
      </c>
      <c r="K16" s="35"/>
      <c r="L16" s="35"/>
      <c r="M16" s="35">
        <v>33401.71</v>
      </c>
      <c r="N16" s="35"/>
      <c r="O16" s="35">
        <v>250173</v>
      </c>
      <c r="P16" s="35">
        <v>716009.96</v>
      </c>
      <c r="Q16" s="35">
        <v>145575.70000000001</v>
      </c>
      <c r="R16" s="36">
        <v>1145160.3699999999</v>
      </c>
      <c r="S16" s="35"/>
      <c r="T16" s="35"/>
      <c r="U16" s="35">
        <v>941271</v>
      </c>
      <c r="V16" s="35"/>
      <c r="W16" s="35">
        <v>493200.63</v>
      </c>
      <c r="X16" s="35">
        <v>4181813.85</v>
      </c>
      <c r="Y16" s="35">
        <v>611821.78</v>
      </c>
      <c r="Z16" s="36">
        <v>6228107.2600000007</v>
      </c>
      <c r="AA16" s="35"/>
      <c r="AB16" s="35">
        <v>730465.47</v>
      </c>
      <c r="AC16" s="35">
        <v>785725</v>
      </c>
      <c r="AD16" s="35"/>
      <c r="AE16" s="36">
        <v>1516190.47</v>
      </c>
      <c r="AF16" s="35">
        <v>9193945.8399999999</v>
      </c>
    </row>
    <row r="17" spans="2:32" x14ac:dyDescent="0.3">
      <c r="B17" s="27" t="s">
        <v>129</v>
      </c>
      <c r="C17" s="35"/>
      <c r="D17" s="35"/>
      <c r="E17" s="35"/>
      <c r="F17" s="35"/>
      <c r="G17" s="35"/>
      <c r="H17" s="35">
        <v>10710</v>
      </c>
      <c r="I17" s="35"/>
      <c r="J17" s="36">
        <v>10710</v>
      </c>
      <c r="K17" s="35">
        <v>253600.14000000004</v>
      </c>
      <c r="L17" s="35"/>
      <c r="M17" s="35">
        <v>1970532.6499999997</v>
      </c>
      <c r="N17" s="35"/>
      <c r="O17" s="35"/>
      <c r="P17" s="35">
        <v>4368256.8299999963</v>
      </c>
      <c r="Q17" s="35">
        <v>1128303.8300000005</v>
      </c>
      <c r="R17" s="36">
        <v>7720693.4499999955</v>
      </c>
      <c r="S17" s="35">
        <v>3207</v>
      </c>
      <c r="T17" s="35"/>
      <c r="U17" s="35"/>
      <c r="V17" s="35"/>
      <c r="W17" s="35"/>
      <c r="X17" s="35">
        <v>189047.39</v>
      </c>
      <c r="Y17" s="35">
        <v>31285.79</v>
      </c>
      <c r="Z17" s="36">
        <v>223540.18000000002</v>
      </c>
      <c r="AA17" s="35"/>
      <c r="AB17" s="35">
        <v>1300561</v>
      </c>
      <c r="AC17" s="35">
        <v>235250</v>
      </c>
      <c r="AD17" s="35"/>
      <c r="AE17" s="36">
        <v>1535811</v>
      </c>
      <c r="AF17" s="35">
        <v>9490754.6299999952</v>
      </c>
    </row>
    <row r="18" spans="2:32" x14ac:dyDescent="0.3">
      <c r="B18" s="26" t="s">
        <v>13</v>
      </c>
      <c r="C18" s="37">
        <v>107688.20702999998</v>
      </c>
      <c r="D18" s="37">
        <v>2261106.9718000004</v>
      </c>
      <c r="E18" s="37">
        <v>180721.95</v>
      </c>
      <c r="F18" s="37">
        <v>65520.077000000005</v>
      </c>
      <c r="G18" s="37">
        <v>1195647.5826600003</v>
      </c>
      <c r="H18" s="37">
        <v>440924.57723000005</v>
      </c>
      <c r="I18" s="37">
        <v>6750268.0691400031</v>
      </c>
      <c r="J18" s="37">
        <v>11001877.434860004</v>
      </c>
      <c r="K18" s="37">
        <v>329775.46017600002</v>
      </c>
      <c r="L18" s="37">
        <v>18609357.403630007</v>
      </c>
      <c r="M18" s="37">
        <v>2003934.3599999996</v>
      </c>
      <c r="N18" s="37">
        <v>2206739.7901600008</v>
      </c>
      <c r="O18" s="37">
        <v>7097226.7023329949</v>
      </c>
      <c r="P18" s="37">
        <v>8421189.9951519929</v>
      </c>
      <c r="Q18" s="37">
        <v>23548178.751254983</v>
      </c>
      <c r="R18" s="37">
        <v>62216402.46270597</v>
      </c>
      <c r="S18" s="37">
        <v>3207</v>
      </c>
      <c r="T18" s="37">
        <v>3799696.9018900003</v>
      </c>
      <c r="U18" s="37">
        <v>941271</v>
      </c>
      <c r="V18" s="37">
        <v>66569.670400000003</v>
      </c>
      <c r="W18" s="37">
        <v>4792621.0915400004</v>
      </c>
      <c r="X18" s="37">
        <v>5943126.4711349998</v>
      </c>
      <c r="Y18" s="37">
        <v>10809666.813864043</v>
      </c>
      <c r="Z18" s="37">
        <v>26356158.948829047</v>
      </c>
      <c r="AA18" s="37">
        <v>3897420.1850539967</v>
      </c>
      <c r="AB18" s="37">
        <v>2031026.47</v>
      </c>
      <c r="AC18" s="37">
        <v>1020975</v>
      </c>
      <c r="AD18" s="37">
        <v>18884007.432974584</v>
      </c>
      <c r="AE18" s="37">
        <v>25833429.08802858</v>
      </c>
      <c r="AF18" s="37">
        <v>125407867.9344236</v>
      </c>
    </row>
    <row r="22" spans="2:32" x14ac:dyDescent="0.3">
      <c r="B22" s="29" t="s">
        <v>130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</row>
    <row r="23" spans="2:32" s="18" customFormat="1" x14ac:dyDescent="0.3">
      <c r="B23" s="29"/>
      <c r="C23" s="141" t="s">
        <v>1</v>
      </c>
      <c r="D23" s="141"/>
      <c r="E23" s="141"/>
      <c r="F23" s="141"/>
      <c r="G23" s="141"/>
      <c r="H23" s="141"/>
      <c r="I23" s="141"/>
      <c r="J23" s="141"/>
      <c r="K23" s="141" t="s">
        <v>2</v>
      </c>
      <c r="L23" s="141"/>
      <c r="M23" s="141"/>
      <c r="N23" s="141"/>
      <c r="O23" s="141"/>
      <c r="P23" s="141"/>
      <c r="Q23" s="141"/>
      <c r="R23" s="141"/>
      <c r="S23" s="141" t="s">
        <v>3</v>
      </c>
      <c r="T23" s="141"/>
      <c r="U23" s="141"/>
      <c r="V23" s="141"/>
      <c r="W23" s="141"/>
      <c r="X23" s="141"/>
      <c r="Y23" s="141"/>
      <c r="Z23" s="141"/>
      <c r="AA23" s="141" t="s">
        <v>4</v>
      </c>
      <c r="AB23" s="141"/>
      <c r="AC23" s="141"/>
      <c r="AD23" s="141"/>
      <c r="AE23" s="141"/>
      <c r="AF23" s="29" t="s">
        <v>5</v>
      </c>
    </row>
    <row r="24" spans="2:32" s="18" customFormat="1" x14ac:dyDescent="0.3">
      <c r="B24" s="34" t="s">
        <v>125</v>
      </c>
      <c r="C24" s="28" t="s">
        <v>7</v>
      </c>
      <c r="D24" s="28" t="s">
        <v>8</v>
      </c>
      <c r="E24" s="28" t="s">
        <v>239</v>
      </c>
      <c r="F24" s="28" t="s">
        <v>9</v>
      </c>
      <c r="G24" s="28" t="s">
        <v>10</v>
      </c>
      <c r="H24" s="28" t="s">
        <v>15</v>
      </c>
      <c r="I24" s="28" t="s">
        <v>11</v>
      </c>
      <c r="J24" s="32" t="s">
        <v>13</v>
      </c>
      <c r="K24" s="28" t="s">
        <v>7</v>
      </c>
      <c r="L24" s="28" t="s">
        <v>8</v>
      </c>
      <c r="M24" s="28" t="s">
        <v>239</v>
      </c>
      <c r="N24" s="28" t="s">
        <v>9</v>
      </c>
      <c r="O24" s="28" t="s">
        <v>10</v>
      </c>
      <c r="P24" s="28" t="s">
        <v>15</v>
      </c>
      <c r="Q24" s="28" t="s">
        <v>11</v>
      </c>
      <c r="R24" s="32" t="s">
        <v>13</v>
      </c>
      <c r="S24" s="28" t="s">
        <v>7</v>
      </c>
      <c r="T24" s="28" t="s">
        <v>8</v>
      </c>
      <c r="U24" s="28" t="s">
        <v>239</v>
      </c>
      <c r="V24" s="28" t="s">
        <v>9</v>
      </c>
      <c r="W24" s="28" t="s">
        <v>10</v>
      </c>
      <c r="X24" s="28" t="s">
        <v>15</v>
      </c>
      <c r="Y24" s="28" t="s">
        <v>11</v>
      </c>
      <c r="Z24" s="32" t="s">
        <v>13</v>
      </c>
      <c r="AA24" s="28" t="s">
        <v>8</v>
      </c>
      <c r="AB24" s="28" t="s">
        <v>239</v>
      </c>
      <c r="AC24" s="28" t="s">
        <v>15</v>
      </c>
      <c r="AD24" s="28" t="s">
        <v>11</v>
      </c>
      <c r="AE24" s="32" t="s">
        <v>13</v>
      </c>
      <c r="AF24" s="28"/>
    </row>
    <row r="25" spans="2:32" x14ac:dyDescent="0.3">
      <c r="B25" s="27" t="s">
        <v>126</v>
      </c>
      <c r="C25" s="31">
        <v>1</v>
      </c>
      <c r="D25" s="31">
        <v>20</v>
      </c>
      <c r="E25" s="31"/>
      <c r="F25" s="31">
        <v>1</v>
      </c>
      <c r="G25" s="31">
        <v>2</v>
      </c>
      <c r="H25" s="31"/>
      <c r="I25" s="31">
        <v>47</v>
      </c>
      <c r="J25" s="33">
        <v>71</v>
      </c>
      <c r="K25" s="31">
        <v>1</v>
      </c>
      <c r="L25" s="31">
        <v>95</v>
      </c>
      <c r="M25" s="31"/>
      <c r="N25" s="31">
        <v>21</v>
      </c>
      <c r="O25" s="31">
        <v>11</v>
      </c>
      <c r="P25" s="31"/>
      <c r="Q25" s="31">
        <v>129</v>
      </c>
      <c r="R25" s="33">
        <v>257</v>
      </c>
      <c r="S25" s="31"/>
      <c r="T25" s="31">
        <v>13</v>
      </c>
      <c r="U25" s="31"/>
      <c r="V25" s="31">
        <v>1</v>
      </c>
      <c r="W25" s="31">
        <v>1</v>
      </c>
      <c r="X25" s="31"/>
      <c r="Y25" s="31">
        <v>41</v>
      </c>
      <c r="Z25" s="33">
        <v>56</v>
      </c>
      <c r="AA25" s="31"/>
      <c r="AB25" s="31"/>
      <c r="AC25" s="31"/>
      <c r="AD25" s="31">
        <v>81</v>
      </c>
      <c r="AE25" s="33">
        <v>81</v>
      </c>
      <c r="AF25" s="31">
        <v>465</v>
      </c>
    </row>
    <row r="26" spans="2:32" x14ac:dyDescent="0.3">
      <c r="B26" s="27" t="s">
        <v>127</v>
      </c>
      <c r="C26" s="31"/>
      <c r="D26" s="31"/>
      <c r="E26" s="31"/>
      <c r="F26" s="31"/>
      <c r="G26" s="31">
        <v>3</v>
      </c>
      <c r="H26" s="31">
        <v>4</v>
      </c>
      <c r="I26" s="31">
        <v>2</v>
      </c>
      <c r="J26" s="33">
        <v>9</v>
      </c>
      <c r="K26" s="31"/>
      <c r="L26" s="31">
        <v>78</v>
      </c>
      <c r="M26" s="31"/>
      <c r="N26" s="31"/>
      <c r="O26" s="31">
        <v>42</v>
      </c>
      <c r="P26" s="31">
        <v>19</v>
      </c>
      <c r="Q26" s="31">
        <v>43</v>
      </c>
      <c r="R26" s="33">
        <v>182</v>
      </c>
      <c r="S26" s="31"/>
      <c r="T26" s="31">
        <v>9</v>
      </c>
      <c r="U26" s="31"/>
      <c r="V26" s="31"/>
      <c r="W26" s="31">
        <v>44</v>
      </c>
      <c r="X26" s="31">
        <v>11</v>
      </c>
      <c r="Y26" s="31">
        <v>16</v>
      </c>
      <c r="Z26" s="33">
        <v>80</v>
      </c>
      <c r="AA26" s="31">
        <v>14</v>
      </c>
      <c r="AB26" s="31"/>
      <c r="AC26" s="31"/>
      <c r="AD26" s="31"/>
      <c r="AE26" s="33">
        <v>14</v>
      </c>
      <c r="AF26" s="31">
        <v>285</v>
      </c>
    </row>
    <row r="27" spans="2:32" x14ac:dyDescent="0.3">
      <c r="B27" s="27" t="s">
        <v>128</v>
      </c>
      <c r="C27" s="31"/>
      <c r="D27" s="31"/>
      <c r="E27" s="31">
        <v>1</v>
      </c>
      <c r="F27" s="31"/>
      <c r="G27" s="31"/>
      <c r="H27" s="31">
        <v>1</v>
      </c>
      <c r="I27" s="31"/>
      <c r="J27" s="33">
        <v>2</v>
      </c>
      <c r="K27" s="31"/>
      <c r="L27" s="31"/>
      <c r="M27" s="31"/>
      <c r="N27" s="31"/>
      <c r="O27" s="31">
        <v>5</v>
      </c>
      <c r="P27" s="31">
        <v>6</v>
      </c>
      <c r="Q27" s="31"/>
      <c r="R27" s="33">
        <v>11</v>
      </c>
      <c r="S27" s="31"/>
      <c r="T27" s="31"/>
      <c r="U27" s="31">
        <v>10</v>
      </c>
      <c r="V27" s="31"/>
      <c r="W27" s="31">
        <v>2</v>
      </c>
      <c r="X27" s="31">
        <v>25</v>
      </c>
      <c r="Y27" s="31">
        <v>7</v>
      </c>
      <c r="Z27" s="33">
        <v>44</v>
      </c>
      <c r="AA27" s="31"/>
      <c r="AB27" s="31"/>
      <c r="AC27" s="31"/>
      <c r="AD27" s="31"/>
      <c r="AE27" s="33"/>
      <c r="AF27" s="31">
        <v>57</v>
      </c>
    </row>
    <row r="28" spans="2:32" x14ac:dyDescent="0.3">
      <c r="B28" s="27" t="s">
        <v>129</v>
      </c>
      <c r="C28" s="31"/>
      <c r="D28" s="31"/>
      <c r="E28" s="31"/>
      <c r="F28" s="31"/>
      <c r="G28" s="31"/>
      <c r="H28" s="31"/>
      <c r="I28" s="31"/>
      <c r="J28" s="33"/>
      <c r="K28" s="31">
        <v>3</v>
      </c>
      <c r="L28" s="31"/>
      <c r="M28" s="31">
        <v>20</v>
      </c>
      <c r="N28" s="31"/>
      <c r="O28" s="31"/>
      <c r="P28" s="31">
        <v>44</v>
      </c>
      <c r="Q28" s="31">
        <v>8</v>
      </c>
      <c r="R28" s="33">
        <v>75</v>
      </c>
      <c r="S28" s="31"/>
      <c r="T28" s="31"/>
      <c r="U28" s="31"/>
      <c r="V28" s="31"/>
      <c r="W28" s="31"/>
      <c r="X28" s="31">
        <v>2</v>
      </c>
      <c r="Y28" s="31">
        <v>1</v>
      </c>
      <c r="Z28" s="33">
        <v>3</v>
      </c>
      <c r="AA28" s="31"/>
      <c r="AB28" s="31">
        <v>8</v>
      </c>
      <c r="AC28" s="31"/>
      <c r="AD28" s="31"/>
      <c r="AE28" s="33">
        <v>8</v>
      </c>
      <c r="AF28" s="31">
        <v>86</v>
      </c>
    </row>
    <row r="29" spans="2:32" x14ac:dyDescent="0.3">
      <c r="B29" s="26" t="s">
        <v>13</v>
      </c>
      <c r="C29" s="30">
        <v>1</v>
      </c>
      <c r="D29" s="30">
        <v>20</v>
      </c>
      <c r="E29" s="30">
        <v>1</v>
      </c>
      <c r="F29" s="30">
        <v>1</v>
      </c>
      <c r="G29" s="30">
        <v>5</v>
      </c>
      <c r="H29" s="30">
        <v>5</v>
      </c>
      <c r="I29" s="30">
        <v>49</v>
      </c>
      <c r="J29" s="30">
        <v>82</v>
      </c>
      <c r="K29" s="30">
        <v>4</v>
      </c>
      <c r="L29" s="30">
        <v>173</v>
      </c>
      <c r="M29" s="30">
        <v>20</v>
      </c>
      <c r="N29" s="30">
        <v>21</v>
      </c>
      <c r="O29" s="30">
        <v>58</v>
      </c>
      <c r="P29" s="30">
        <v>69</v>
      </c>
      <c r="Q29" s="30">
        <v>180</v>
      </c>
      <c r="R29" s="30">
        <v>525</v>
      </c>
      <c r="S29" s="30"/>
      <c r="T29" s="30">
        <v>22</v>
      </c>
      <c r="U29" s="30">
        <v>10</v>
      </c>
      <c r="V29" s="30">
        <v>1</v>
      </c>
      <c r="W29" s="30">
        <v>47</v>
      </c>
      <c r="X29" s="30">
        <v>38</v>
      </c>
      <c r="Y29" s="30">
        <v>65</v>
      </c>
      <c r="Z29" s="30">
        <v>183</v>
      </c>
      <c r="AA29" s="30">
        <v>14</v>
      </c>
      <c r="AB29" s="30">
        <v>8</v>
      </c>
      <c r="AC29" s="30"/>
      <c r="AD29" s="30">
        <v>81</v>
      </c>
      <c r="AE29" s="30">
        <v>103</v>
      </c>
      <c r="AF29" s="30">
        <v>893</v>
      </c>
    </row>
    <row r="31" spans="2:32" x14ac:dyDescent="0.3">
      <c r="B31" s="29" t="s">
        <v>131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</row>
    <row r="32" spans="2:32" s="18" customFormat="1" x14ac:dyDescent="0.3">
      <c r="B32" s="29"/>
      <c r="C32" s="141" t="s">
        <v>1</v>
      </c>
      <c r="D32" s="141"/>
      <c r="E32" s="141"/>
      <c r="F32" s="141"/>
      <c r="G32" s="141"/>
      <c r="H32" s="141"/>
      <c r="I32" s="141"/>
      <c r="J32" s="141"/>
      <c r="K32" s="141" t="s">
        <v>2</v>
      </c>
      <c r="L32" s="141"/>
      <c r="M32" s="141"/>
      <c r="N32" s="141"/>
      <c r="O32" s="141"/>
      <c r="P32" s="141"/>
      <c r="Q32" s="141"/>
      <c r="R32" s="141"/>
      <c r="S32" s="141" t="s">
        <v>3</v>
      </c>
      <c r="T32" s="141"/>
      <c r="U32" s="141"/>
      <c r="V32" s="141"/>
      <c r="W32" s="141"/>
      <c r="X32" s="141"/>
      <c r="Y32" s="141"/>
      <c r="Z32" s="141"/>
      <c r="AA32" s="141" t="s">
        <v>4</v>
      </c>
      <c r="AB32" s="141"/>
      <c r="AC32" s="141"/>
      <c r="AD32" s="141"/>
      <c r="AE32" s="141"/>
      <c r="AF32" s="29" t="s">
        <v>5</v>
      </c>
    </row>
    <row r="33" spans="2:32" s="18" customFormat="1" x14ac:dyDescent="0.3">
      <c r="B33" s="34" t="s">
        <v>125</v>
      </c>
      <c r="C33" s="28" t="s">
        <v>7</v>
      </c>
      <c r="D33" s="28" t="s">
        <v>8</v>
      </c>
      <c r="E33" s="28" t="s">
        <v>239</v>
      </c>
      <c r="F33" s="28" t="s">
        <v>9</v>
      </c>
      <c r="G33" s="28" t="s">
        <v>10</v>
      </c>
      <c r="H33" s="28" t="s">
        <v>15</v>
      </c>
      <c r="I33" s="28" t="s">
        <v>11</v>
      </c>
      <c r="J33" s="32" t="s">
        <v>13</v>
      </c>
      <c r="K33" s="28" t="s">
        <v>7</v>
      </c>
      <c r="L33" s="28" t="s">
        <v>8</v>
      </c>
      <c r="M33" s="28" t="s">
        <v>239</v>
      </c>
      <c r="N33" s="28" t="s">
        <v>9</v>
      </c>
      <c r="O33" s="28" t="s">
        <v>10</v>
      </c>
      <c r="P33" s="28" t="s">
        <v>15</v>
      </c>
      <c r="Q33" s="28" t="s">
        <v>11</v>
      </c>
      <c r="R33" s="32" t="s">
        <v>13</v>
      </c>
      <c r="S33" s="28" t="s">
        <v>7</v>
      </c>
      <c r="T33" s="28" t="s">
        <v>8</v>
      </c>
      <c r="U33" s="28" t="s">
        <v>239</v>
      </c>
      <c r="V33" s="28" t="s">
        <v>9</v>
      </c>
      <c r="W33" s="28" t="s">
        <v>10</v>
      </c>
      <c r="X33" s="28" t="s">
        <v>15</v>
      </c>
      <c r="Y33" s="28" t="s">
        <v>11</v>
      </c>
      <c r="Z33" s="32" t="s">
        <v>13</v>
      </c>
      <c r="AA33" s="28" t="s">
        <v>8</v>
      </c>
      <c r="AB33" s="28" t="s">
        <v>239</v>
      </c>
      <c r="AC33" s="28" t="s">
        <v>15</v>
      </c>
      <c r="AD33" s="28" t="s">
        <v>11</v>
      </c>
      <c r="AE33" s="32" t="s">
        <v>13</v>
      </c>
      <c r="AF33" s="28"/>
    </row>
    <row r="34" spans="2:32" x14ac:dyDescent="0.3">
      <c r="B34" s="27" t="s">
        <v>126</v>
      </c>
      <c r="C34" s="35">
        <v>81965.802529999986</v>
      </c>
      <c r="D34" s="35">
        <v>1705195.1547000001</v>
      </c>
      <c r="E34" s="35"/>
      <c r="F34" s="35">
        <v>65520.077000000005</v>
      </c>
      <c r="G34" s="35">
        <v>86993.65</v>
      </c>
      <c r="H34" s="35"/>
      <c r="I34" s="35">
        <v>5601820.1528900005</v>
      </c>
      <c r="J34" s="36">
        <v>7541494.8371200003</v>
      </c>
      <c r="K34" s="35">
        <v>29822.449800000002</v>
      </c>
      <c r="L34" s="35">
        <v>9225410.6459000036</v>
      </c>
      <c r="M34" s="35"/>
      <c r="N34" s="35">
        <v>1655952.3643</v>
      </c>
      <c r="O34" s="35">
        <v>435548.32090000005</v>
      </c>
      <c r="P34" s="35"/>
      <c r="Q34" s="35">
        <v>9999292.5974169988</v>
      </c>
      <c r="R34" s="36">
        <v>21346026.378317002</v>
      </c>
      <c r="S34" s="35"/>
      <c r="T34" s="35">
        <v>2683320.5777999996</v>
      </c>
      <c r="U34" s="35"/>
      <c r="V34" s="35">
        <v>45327</v>
      </c>
      <c r="W34" s="35">
        <v>145564</v>
      </c>
      <c r="X34" s="35"/>
      <c r="Y34" s="35">
        <v>5984218.6590999989</v>
      </c>
      <c r="Z34" s="36">
        <v>8858430.236899998</v>
      </c>
      <c r="AA34" s="35"/>
      <c r="AB34" s="35"/>
      <c r="AC34" s="35"/>
      <c r="AD34" s="35">
        <v>4484939.1439300012</v>
      </c>
      <c r="AE34" s="36">
        <v>4484939.1439300012</v>
      </c>
      <c r="AF34" s="35">
        <v>42230890.596267</v>
      </c>
    </row>
    <row r="35" spans="2:32" x14ac:dyDescent="0.3">
      <c r="B35" s="27" t="s">
        <v>127</v>
      </c>
      <c r="C35" s="35"/>
      <c r="D35" s="35"/>
      <c r="E35" s="35"/>
      <c r="F35" s="35"/>
      <c r="G35" s="35">
        <v>125363.59</v>
      </c>
      <c r="H35" s="35">
        <v>200825.62113999997</v>
      </c>
      <c r="I35" s="35">
        <v>78313.858699999997</v>
      </c>
      <c r="J35" s="36">
        <v>404503.06983999995</v>
      </c>
      <c r="K35" s="35"/>
      <c r="L35" s="35">
        <v>6740899.8741399981</v>
      </c>
      <c r="M35" s="35"/>
      <c r="N35" s="35"/>
      <c r="O35" s="35">
        <v>3615198.86736</v>
      </c>
      <c r="P35" s="35">
        <v>1687886.4707599999</v>
      </c>
      <c r="Q35" s="35">
        <v>2732307.8531899988</v>
      </c>
      <c r="R35" s="36">
        <v>14776293.065449996</v>
      </c>
      <c r="S35" s="35"/>
      <c r="T35" s="35">
        <v>779088.5734600001</v>
      </c>
      <c r="U35" s="35"/>
      <c r="V35" s="35"/>
      <c r="W35" s="35">
        <v>3507186.8361099996</v>
      </c>
      <c r="X35" s="35">
        <v>1343592.8493999999</v>
      </c>
      <c r="Y35" s="35">
        <v>2547016.5909700003</v>
      </c>
      <c r="Z35" s="36">
        <v>8176884.8499399992</v>
      </c>
      <c r="AA35" s="35">
        <v>759626.47461499996</v>
      </c>
      <c r="AB35" s="35"/>
      <c r="AC35" s="35"/>
      <c r="AD35" s="35"/>
      <c r="AE35" s="36">
        <v>759626.47461499996</v>
      </c>
      <c r="AF35" s="35">
        <v>24117307.459844999</v>
      </c>
    </row>
    <row r="36" spans="2:32" x14ac:dyDescent="0.3">
      <c r="B36" s="27" t="s">
        <v>128</v>
      </c>
      <c r="C36" s="35"/>
      <c r="D36" s="35"/>
      <c r="E36" s="35">
        <v>151730.95000000001</v>
      </c>
      <c r="F36" s="35"/>
      <c r="G36" s="35"/>
      <c r="H36" s="35">
        <v>63430</v>
      </c>
      <c r="I36" s="35"/>
      <c r="J36" s="36">
        <v>215160.95</v>
      </c>
      <c r="K36" s="35"/>
      <c r="L36" s="35"/>
      <c r="M36" s="35"/>
      <c r="N36" s="35"/>
      <c r="O36" s="35">
        <v>200861</v>
      </c>
      <c r="P36" s="35">
        <v>476375</v>
      </c>
      <c r="Q36" s="35"/>
      <c r="R36" s="36">
        <v>677236</v>
      </c>
      <c r="S36" s="35"/>
      <c r="T36" s="35"/>
      <c r="U36" s="35">
        <v>874965</v>
      </c>
      <c r="V36" s="35"/>
      <c r="W36" s="35">
        <v>469748.45</v>
      </c>
      <c r="X36" s="35">
        <v>4003182.17</v>
      </c>
      <c r="Y36" s="35">
        <v>541363.96</v>
      </c>
      <c r="Z36" s="36">
        <v>5889259.5800000001</v>
      </c>
      <c r="AA36" s="35"/>
      <c r="AB36" s="35"/>
      <c r="AC36" s="35"/>
      <c r="AD36" s="35"/>
      <c r="AE36" s="36"/>
      <c r="AF36" s="35">
        <v>6781656.5300000003</v>
      </c>
    </row>
    <row r="37" spans="2:32" x14ac:dyDescent="0.3">
      <c r="B37" s="27" t="s">
        <v>129</v>
      </c>
      <c r="C37" s="35"/>
      <c r="D37" s="35"/>
      <c r="E37" s="35"/>
      <c r="F37" s="35"/>
      <c r="G37" s="35"/>
      <c r="H37" s="35"/>
      <c r="I37" s="35"/>
      <c r="J37" s="36"/>
      <c r="K37" s="35">
        <v>171449.96000000002</v>
      </c>
      <c r="L37" s="35"/>
      <c r="M37" s="35">
        <v>1063707.23</v>
      </c>
      <c r="N37" s="35"/>
      <c r="O37" s="35"/>
      <c r="P37" s="35">
        <v>2995192.8900000006</v>
      </c>
      <c r="Q37" s="35">
        <v>555945.18999999994</v>
      </c>
      <c r="R37" s="36">
        <v>4786295.2699999996</v>
      </c>
      <c r="S37" s="35"/>
      <c r="T37" s="35"/>
      <c r="U37" s="35"/>
      <c r="V37" s="35"/>
      <c r="W37" s="35"/>
      <c r="X37" s="35">
        <v>103821.70999999999</v>
      </c>
      <c r="Y37" s="35">
        <v>25485.58</v>
      </c>
      <c r="Z37" s="36">
        <v>129307.29</v>
      </c>
      <c r="AA37" s="35"/>
      <c r="AB37" s="35">
        <v>823537</v>
      </c>
      <c r="AC37" s="35"/>
      <c r="AD37" s="35"/>
      <c r="AE37" s="36">
        <v>823537</v>
      </c>
      <c r="AF37" s="35">
        <v>5739139.5599999996</v>
      </c>
    </row>
    <row r="38" spans="2:32" x14ac:dyDescent="0.3">
      <c r="B38" s="26" t="s">
        <v>13</v>
      </c>
      <c r="C38" s="37">
        <v>81965.802529999986</v>
      </c>
      <c r="D38" s="37">
        <v>1705195.1547000001</v>
      </c>
      <c r="E38" s="37">
        <v>151730.95000000001</v>
      </c>
      <c r="F38" s="37">
        <v>65520.077000000005</v>
      </c>
      <c r="G38" s="37">
        <v>212357.24</v>
      </c>
      <c r="H38" s="37">
        <v>264255.62113999994</v>
      </c>
      <c r="I38" s="37">
        <v>5680134.0115900002</v>
      </c>
      <c r="J38" s="37">
        <v>8161158.8569600005</v>
      </c>
      <c r="K38" s="37">
        <v>201272.40980000002</v>
      </c>
      <c r="L38" s="37">
        <v>15966310.520040002</v>
      </c>
      <c r="M38" s="37">
        <v>1063707.23</v>
      </c>
      <c r="N38" s="37">
        <v>1655952.3643</v>
      </c>
      <c r="O38" s="37">
        <v>4251608.1882600002</v>
      </c>
      <c r="P38" s="37">
        <v>5159454.3607600005</v>
      </c>
      <c r="Q38" s="37">
        <v>13287545.640606998</v>
      </c>
      <c r="R38" s="37">
        <v>41585850.713766992</v>
      </c>
      <c r="S38" s="37"/>
      <c r="T38" s="37">
        <v>3462409.1512599997</v>
      </c>
      <c r="U38" s="37">
        <v>874965</v>
      </c>
      <c r="V38" s="37">
        <v>45327</v>
      </c>
      <c r="W38" s="37">
        <v>4122499.2861099998</v>
      </c>
      <c r="X38" s="37">
        <v>5450596.7293999996</v>
      </c>
      <c r="Y38" s="37">
        <v>9098084.7900699973</v>
      </c>
      <c r="Z38" s="37">
        <v>23053881.956839994</v>
      </c>
      <c r="AA38" s="37">
        <v>759626.47461499996</v>
      </c>
      <c r="AB38" s="37">
        <v>823537</v>
      </c>
      <c r="AC38" s="37"/>
      <c r="AD38" s="37">
        <v>4484939.1439300012</v>
      </c>
      <c r="AE38" s="37">
        <v>6068102.6185450014</v>
      </c>
      <c r="AF38" s="37">
        <v>78868994.146111995</v>
      </c>
    </row>
    <row r="42" spans="2:32" x14ac:dyDescent="0.3">
      <c r="B42" s="29" t="s">
        <v>132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</row>
    <row r="43" spans="2:32" x14ac:dyDescent="0.3">
      <c r="B43" s="29"/>
      <c r="C43" s="141" t="s">
        <v>1</v>
      </c>
      <c r="D43" s="141"/>
      <c r="E43" s="141"/>
      <c r="F43" s="141"/>
      <c r="G43" s="141"/>
      <c r="H43" s="141"/>
      <c r="I43" s="141"/>
      <c r="J43" s="141"/>
      <c r="K43" s="141" t="s">
        <v>2</v>
      </c>
      <c r="L43" s="141"/>
      <c r="M43" s="141"/>
      <c r="N43" s="141"/>
      <c r="O43" s="141"/>
      <c r="P43" s="141"/>
      <c r="Q43" s="141"/>
      <c r="R43" s="141"/>
      <c r="S43" s="141" t="s">
        <v>3</v>
      </c>
      <c r="T43" s="141"/>
      <c r="U43" s="141"/>
      <c r="V43" s="141"/>
      <c r="W43" s="141"/>
      <c r="X43" s="141"/>
      <c r="Y43" s="141"/>
      <c r="Z43" s="141"/>
      <c r="AA43" s="141" t="s">
        <v>4</v>
      </c>
      <c r="AB43" s="141"/>
      <c r="AC43" s="141"/>
      <c r="AD43" s="141"/>
      <c r="AE43" s="141"/>
      <c r="AF43" s="29" t="s">
        <v>5</v>
      </c>
    </row>
    <row r="44" spans="2:32" x14ac:dyDescent="0.3">
      <c r="B44" s="34" t="s">
        <v>125</v>
      </c>
      <c r="C44" s="28" t="s">
        <v>7</v>
      </c>
      <c r="D44" s="28" t="s">
        <v>8</v>
      </c>
      <c r="E44" s="28" t="s">
        <v>239</v>
      </c>
      <c r="F44" s="28" t="s">
        <v>9</v>
      </c>
      <c r="G44" s="28" t="s">
        <v>10</v>
      </c>
      <c r="H44" s="28" t="s">
        <v>15</v>
      </c>
      <c r="I44" s="28" t="s">
        <v>11</v>
      </c>
      <c r="J44" s="32" t="s">
        <v>13</v>
      </c>
      <c r="K44" s="28" t="s">
        <v>7</v>
      </c>
      <c r="L44" s="28" t="s">
        <v>8</v>
      </c>
      <c r="M44" s="28" t="s">
        <v>239</v>
      </c>
      <c r="N44" s="28" t="s">
        <v>9</v>
      </c>
      <c r="O44" s="28" t="s">
        <v>10</v>
      </c>
      <c r="P44" s="28" t="s">
        <v>15</v>
      </c>
      <c r="Q44" s="28" t="s">
        <v>11</v>
      </c>
      <c r="R44" s="32" t="s">
        <v>13</v>
      </c>
      <c r="S44" s="28" t="s">
        <v>7</v>
      </c>
      <c r="T44" s="28" t="s">
        <v>8</v>
      </c>
      <c r="U44" s="28" t="s">
        <v>239</v>
      </c>
      <c r="V44" s="28" t="s">
        <v>9</v>
      </c>
      <c r="W44" s="28" t="s">
        <v>10</v>
      </c>
      <c r="X44" s="28" t="s">
        <v>15</v>
      </c>
      <c r="Y44" s="28" t="s">
        <v>11</v>
      </c>
      <c r="Z44" s="32" t="s">
        <v>13</v>
      </c>
      <c r="AA44" s="28" t="s">
        <v>8</v>
      </c>
      <c r="AB44" s="28" t="s">
        <v>239</v>
      </c>
      <c r="AC44" s="28" t="s">
        <v>15</v>
      </c>
      <c r="AD44" s="28" t="s">
        <v>11</v>
      </c>
      <c r="AE44" s="32" t="s">
        <v>13</v>
      </c>
      <c r="AF44" s="28"/>
    </row>
    <row r="45" spans="2:32" x14ac:dyDescent="0.3">
      <c r="B45" s="27" t="s">
        <v>126</v>
      </c>
      <c r="C45" s="31"/>
      <c r="D45" s="31">
        <v>5</v>
      </c>
      <c r="E45" s="31"/>
      <c r="F45" s="31"/>
      <c r="G45" s="31"/>
      <c r="H45" s="31"/>
      <c r="I45" s="31">
        <v>8</v>
      </c>
      <c r="J45" s="33">
        <v>13</v>
      </c>
      <c r="K45" s="31"/>
      <c r="L45" s="31">
        <v>27</v>
      </c>
      <c r="M45" s="31"/>
      <c r="N45" s="31">
        <v>6</v>
      </c>
      <c r="O45" s="31"/>
      <c r="P45" s="31"/>
      <c r="Q45" s="31">
        <v>22</v>
      </c>
      <c r="R45" s="33">
        <v>55</v>
      </c>
      <c r="S45" s="31"/>
      <c r="T45" s="31">
        <v>8</v>
      </c>
      <c r="U45" s="31"/>
      <c r="V45" s="31"/>
      <c r="W45" s="31">
        <v>1</v>
      </c>
      <c r="X45" s="31"/>
      <c r="Y45" s="31">
        <v>11</v>
      </c>
      <c r="Z45" s="33">
        <v>20</v>
      </c>
      <c r="AA45" s="31"/>
      <c r="AB45" s="31"/>
      <c r="AC45" s="31"/>
      <c r="AD45" s="31">
        <v>6</v>
      </c>
      <c r="AE45" s="33">
        <v>6</v>
      </c>
      <c r="AF45" s="31">
        <v>94</v>
      </c>
    </row>
    <row r="46" spans="2:32" x14ac:dyDescent="0.3">
      <c r="B46" s="27" t="s">
        <v>127</v>
      </c>
      <c r="C46" s="31"/>
      <c r="D46" s="31"/>
      <c r="E46" s="31"/>
      <c r="F46" s="31"/>
      <c r="G46" s="31"/>
      <c r="H46" s="31"/>
      <c r="I46" s="31"/>
      <c r="J46" s="33"/>
      <c r="K46" s="31"/>
      <c r="L46" s="31">
        <v>22</v>
      </c>
      <c r="M46" s="31"/>
      <c r="N46" s="31"/>
      <c r="O46" s="31">
        <v>13</v>
      </c>
      <c r="P46" s="31">
        <v>3</v>
      </c>
      <c r="Q46" s="31">
        <v>7</v>
      </c>
      <c r="R46" s="33">
        <v>45</v>
      </c>
      <c r="S46" s="31"/>
      <c r="T46" s="31">
        <v>1</v>
      </c>
      <c r="U46" s="31"/>
      <c r="V46" s="31"/>
      <c r="W46" s="31">
        <v>8</v>
      </c>
      <c r="X46" s="31">
        <v>4</v>
      </c>
      <c r="Y46" s="31">
        <v>3</v>
      </c>
      <c r="Z46" s="33">
        <v>16</v>
      </c>
      <c r="AA46" s="31">
        <v>1</v>
      </c>
      <c r="AB46" s="31"/>
      <c r="AC46" s="31"/>
      <c r="AD46" s="31"/>
      <c r="AE46" s="33">
        <v>1</v>
      </c>
      <c r="AF46" s="31">
        <v>62</v>
      </c>
    </row>
    <row r="47" spans="2:32" x14ac:dyDescent="0.3">
      <c r="B47" s="27" t="s">
        <v>128</v>
      </c>
      <c r="C47" s="31"/>
      <c r="D47" s="31"/>
      <c r="E47" s="31">
        <v>1</v>
      </c>
      <c r="F47" s="31"/>
      <c r="G47" s="31"/>
      <c r="H47" s="31"/>
      <c r="I47" s="31"/>
      <c r="J47" s="33">
        <v>1</v>
      </c>
      <c r="K47" s="31"/>
      <c r="L47" s="31"/>
      <c r="M47" s="31"/>
      <c r="N47" s="31"/>
      <c r="O47" s="31"/>
      <c r="P47" s="31">
        <v>2</v>
      </c>
      <c r="Q47" s="31"/>
      <c r="R47" s="33">
        <v>2</v>
      </c>
      <c r="S47" s="31"/>
      <c r="T47" s="31"/>
      <c r="U47" s="31">
        <v>3</v>
      </c>
      <c r="V47" s="31"/>
      <c r="W47" s="31">
        <v>1</v>
      </c>
      <c r="X47" s="31">
        <v>8</v>
      </c>
      <c r="Y47" s="31">
        <v>2</v>
      </c>
      <c r="Z47" s="33">
        <v>14</v>
      </c>
      <c r="AA47" s="31"/>
      <c r="AB47" s="31"/>
      <c r="AC47" s="31"/>
      <c r="AD47" s="31"/>
      <c r="AE47" s="33"/>
      <c r="AF47" s="31">
        <v>17</v>
      </c>
    </row>
    <row r="48" spans="2:32" x14ac:dyDescent="0.3">
      <c r="B48" s="27" t="s">
        <v>129</v>
      </c>
      <c r="C48" s="31"/>
      <c r="D48" s="31"/>
      <c r="E48" s="31"/>
      <c r="F48" s="31"/>
      <c r="G48" s="31"/>
      <c r="H48" s="31"/>
      <c r="I48" s="31"/>
      <c r="J48" s="33"/>
      <c r="K48" s="31">
        <v>1</v>
      </c>
      <c r="L48" s="31"/>
      <c r="M48" s="31">
        <v>1</v>
      </c>
      <c r="N48" s="31"/>
      <c r="O48" s="31"/>
      <c r="P48" s="31">
        <v>9</v>
      </c>
      <c r="Q48" s="31">
        <v>1</v>
      </c>
      <c r="R48" s="33">
        <v>12</v>
      </c>
      <c r="S48" s="31"/>
      <c r="T48" s="31"/>
      <c r="U48" s="31"/>
      <c r="V48" s="31"/>
      <c r="W48" s="31"/>
      <c r="X48" s="31"/>
      <c r="Y48" s="31"/>
      <c r="Z48" s="33"/>
      <c r="AA48" s="31"/>
      <c r="AB48" s="31">
        <v>4</v>
      </c>
      <c r="AC48" s="31"/>
      <c r="AD48" s="31"/>
      <c r="AE48" s="33">
        <v>4</v>
      </c>
      <c r="AF48" s="31">
        <v>16</v>
      </c>
    </row>
    <row r="49" spans="2:32" x14ac:dyDescent="0.3">
      <c r="B49" s="26" t="s">
        <v>13</v>
      </c>
      <c r="C49" s="30"/>
      <c r="D49" s="30">
        <v>5</v>
      </c>
      <c r="E49" s="30">
        <v>1</v>
      </c>
      <c r="F49" s="30"/>
      <c r="G49" s="30"/>
      <c r="H49" s="30"/>
      <c r="I49" s="30">
        <v>8</v>
      </c>
      <c r="J49" s="30">
        <v>14</v>
      </c>
      <c r="K49" s="30">
        <v>1</v>
      </c>
      <c r="L49" s="30">
        <v>49</v>
      </c>
      <c r="M49" s="30">
        <v>1</v>
      </c>
      <c r="N49" s="30">
        <v>6</v>
      </c>
      <c r="O49" s="30">
        <v>13</v>
      </c>
      <c r="P49" s="30">
        <v>14</v>
      </c>
      <c r="Q49" s="30">
        <v>30</v>
      </c>
      <c r="R49" s="30">
        <v>114</v>
      </c>
      <c r="S49" s="30"/>
      <c r="T49" s="30">
        <v>9</v>
      </c>
      <c r="U49" s="30">
        <v>3</v>
      </c>
      <c r="V49" s="30"/>
      <c r="W49" s="30">
        <v>10</v>
      </c>
      <c r="X49" s="30">
        <v>12</v>
      </c>
      <c r="Y49" s="30">
        <v>16</v>
      </c>
      <c r="Z49" s="30">
        <v>50</v>
      </c>
      <c r="AA49" s="30">
        <v>1</v>
      </c>
      <c r="AB49" s="30">
        <v>4</v>
      </c>
      <c r="AC49" s="30"/>
      <c r="AD49" s="30">
        <v>6</v>
      </c>
      <c r="AE49" s="30">
        <v>11</v>
      </c>
      <c r="AF49" s="30">
        <v>189</v>
      </c>
    </row>
    <row r="51" spans="2:32" x14ac:dyDescent="0.3">
      <c r="B51" s="29" t="s">
        <v>133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</row>
    <row r="52" spans="2:32" x14ac:dyDescent="0.3">
      <c r="B52" s="29"/>
      <c r="C52" s="141" t="s">
        <v>1</v>
      </c>
      <c r="D52" s="141"/>
      <c r="E52" s="141"/>
      <c r="F52" s="141"/>
      <c r="G52" s="141"/>
      <c r="H52" s="141"/>
      <c r="I52" s="141"/>
      <c r="J52" s="141"/>
      <c r="K52" s="141" t="s">
        <v>2</v>
      </c>
      <c r="L52" s="141"/>
      <c r="M52" s="141"/>
      <c r="N52" s="141"/>
      <c r="O52" s="141"/>
      <c r="P52" s="141"/>
      <c r="Q52" s="141"/>
      <c r="R52" s="141"/>
      <c r="S52" s="141" t="s">
        <v>3</v>
      </c>
      <c r="T52" s="141"/>
      <c r="U52" s="141"/>
      <c r="V52" s="141"/>
      <c r="W52" s="141"/>
      <c r="X52" s="141"/>
      <c r="Y52" s="141"/>
      <c r="Z52" s="141"/>
      <c r="AA52" s="141" t="s">
        <v>4</v>
      </c>
      <c r="AB52" s="141"/>
      <c r="AC52" s="141"/>
      <c r="AD52" s="141"/>
      <c r="AE52" s="141"/>
      <c r="AF52" s="29" t="s">
        <v>5</v>
      </c>
    </row>
    <row r="53" spans="2:32" x14ac:dyDescent="0.3">
      <c r="B53" s="34" t="s">
        <v>125</v>
      </c>
      <c r="C53" s="28" t="s">
        <v>7</v>
      </c>
      <c r="D53" s="28" t="s">
        <v>8</v>
      </c>
      <c r="E53" s="28" t="s">
        <v>239</v>
      </c>
      <c r="F53" s="28" t="s">
        <v>9</v>
      </c>
      <c r="G53" s="28" t="s">
        <v>10</v>
      </c>
      <c r="H53" s="28" t="s">
        <v>15</v>
      </c>
      <c r="I53" s="28" t="s">
        <v>11</v>
      </c>
      <c r="J53" s="32" t="s">
        <v>13</v>
      </c>
      <c r="K53" s="28" t="s">
        <v>7</v>
      </c>
      <c r="L53" s="28" t="s">
        <v>8</v>
      </c>
      <c r="M53" s="28" t="s">
        <v>239</v>
      </c>
      <c r="N53" s="28" t="s">
        <v>9</v>
      </c>
      <c r="O53" s="28" t="s">
        <v>10</v>
      </c>
      <c r="P53" s="28" t="s">
        <v>15</v>
      </c>
      <c r="Q53" s="28" t="s">
        <v>11</v>
      </c>
      <c r="R53" s="32" t="s">
        <v>13</v>
      </c>
      <c r="S53" s="28" t="s">
        <v>7</v>
      </c>
      <c r="T53" s="28" t="s">
        <v>8</v>
      </c>
      <c r="U53" s="28" t="s">
        <v>239</v>
      </c>
      <c r="V53" s="28" t="s">
        <v>9</v>
      </c>
      <c r="W53" s="28" t="s">
        <v>10</v>
      </c>
      <c r="X53" s="28" t="s">
        <v>15</v>
      </c>
      <c r="Y53" s="28" t="s">
        <v>11</v>
      </c>
      <c r="Z53" s="32" t="s">
        <v>13</v>
      </c>
      <c r="AA53" s="28" t="s">
        <v>8</v>
      </c>
      <c r="AB53" s="28" t="s">
        <v>239</v>
      </c>
      <c r="AC53" s="28" t="s">
        <v>15</v>
      </c>
      <c r="AD53" s="28" t="s">
        <v>11</v>
      </c>
      <c r="AE53" s="32" t="s">
        <v>13</v>
      </c>
      <c r="AF53" s="28"/>
    </row>
    <row r="54" spans="2:32" x14ac:dyDescent="0.3">
      <c r="B54" s="27" t="s">
        <v>126</v>
      </c>
      <c r="C54" s="35"/>
      <c r="D54" s="35">
        <v>1014902.6592000001</v>
      </c>
      <c r="E54" s="35"/>
      <c r="F54" s="35"/>
      <c r="G54" s="35"/>
      <c r="H54" s="35"/>
      <c r="I54" s="35">
        <v>3629785.5982400002</v>
      </c>
      <c r="J54" s="36">
        <v>4644688.2574400008</v>
      </c>
      <c r="K54" s="35"/>
      <c r="L54" s="35">
        <v>5391630.7477000011</v>
      </c>
      <c r="M54" s="35"/>
      <c r="N54" s="35">
        <v>842535.59730000002</v>
      </c>
      <c r="O54" s="35"/>
      <c r="P54" s="35"/>
      <c r="Q54" s="35">
        <v>4946360.3632299993</v>
      </c>
      <c r="R54" s="36">
        <v>11180526.70823</v>
      </c>
      <c r="S54" s="35"/>
      <c r="T54" s="35">
        <v>2418568.9322000002</v>
      </c>
      <c r="U54" s="35"/>
      <c r="V54" s="35"/>
      <c r="W54" s="35">
        <v>145564</v>
      </c>
      <c r="X54" s="35"/>
      <c r="Y54" s="35">
        <v>4714944.2193999998</v>
      </c>
      <c r="Z54" s="36">
        <v>7279077.1515999995</v>
      </c>
      <c r="AA54" s="35"/>
      <c r="AB54" s="35"/>
      <c r="AC54" s="35"/>
      <c r="AD54" s="35">
        <v>907394.41492800007</v>
      </c>
      <c r="AE54" s="36">
        <v>907394.41492800007</v>
      </c>
      <c r="AF54" s="35">
        <v>24011686.532198004</v>
      </c>
    </row>
    <row r="55" spans="2:32" x14ac:dyDescent="0.3">
      <c r="B55" s="27" t="s">
        <v>127</v>
      </c>
      <c r="C55" s="35"/>
      <c r="D55" s="35"/>
      <c r="E55" s="35"/>
      <c r="F55" s="35"/>
      <c r="G55" s="35"/>
      <c r="H55" s="35"/>
      <c r="I55" s="35"/>
      <c r="J55" s="36"/>
      <c r="K55" s="35"/>
      <c r="L55" s="35">
        <v>3738430.01957</v>
      </c>
      <c r="M55" s="35"/>
      <c r="N55" s="35"/>
      <c r="O55" s="35">
        <v>2250212.3058000002</v>
      </c>
      <c r="P55" s="35">
        <v>907405.74010000005</v>
      </c>
      <c r="Q55" s="35">
        <v>1137494.5266200001</v>
      </c>
      <c r="R55" s="36">
        <v>8033542.5920900013</v>
      </c>
      <c r="S55" s="35"/>
      <c r="T55" s="35">
        <v>331160.45536000002</v>
      </c>
      <c r="U55" s="35"/>
      <c r="V55" s="35"/>
      <c r="W55" s="35">
        <v>1614107.71386</v>
      </c>
      <c r="X55" s="35">
        <v>1065868.4589</v>
      </c>
      <c r="Y55" s="35">
        <v>1916614.2606199998</v>
      </c>
      <c r="Z55" s="36">
        <v>4927750.8887399994</v>
      </c>
      <c r="AA55" s="35">
        <v>101794.56635600001</v>
      </c>
      <c r="AB55" s="35"/>
      <c r="AC55" s="35"/>
      <c r="AD55" s="35"/>
      <c r="AE55" s="36">
        <v>101794.56635600001</v>
      </c>
      <c r="AF55" s="35">
        <v>13063088.047186</v>
      </c>
    </row>
    <row r="56" spans="2:32" x14ac:dyDescent="0.3">
      <c r="B56" s="27" t="s">
        <v>128</v>
      </c>
      <c r="C56" s="35"/>
      <c r="D56" s="35"/>
      <c r="E56" s="35">
        <v>151730.95000000001</v>
      </c>
      <c r="F56" s="35"/>
      <c r="G56" s="35"/>
      <c r="H56" s="35"/>
      <c r="I56" s="35"/>
      <c r="J56" s="36">
        <v>151730.95000000001</v>
      </c>
      <c r="K56" s="35"/>
      <c r="L56" s="35"/>
      <c r="M56" s="35"/>
      <c r="N56" s="35"/>
      <c r="O56" s="35"/>
      <c r="P56" s="35">
        <v>288213</v>
      </c>
      <c r="Q56" s="35"/>
      <c r="R56" s="36">
        <v>288213</v>
      </c>
      <c r="S56" s="35"/>
      <c r="T56" s="35"/>
      <c r="U56" s="35">
        <v>385525</v>
      </c>
      <c r="V56" s="35"/>
      <c r="W56" s="35">
        <v>402495.59</v>
      </c>
      <c r="X56" s="35">
        <v>3238932.19</v>
      </c>
      <c r="Y56" s="35">
        <v>318105</v>
      </c>
      <c r="Z56" s="36">
        <v>4345057.78</v>
      </c>
      <c r="AA56" s="35"/>
      <c r="AB56" s="35"/>
      <c r="AC56" s="35"/>
      <c r="AD56" s="35"/>
      <c r="AE56" s="36"/>
      <c r="AF56" s="35">
        <v>4785001.7300000004</v>
      </c>
    </row>
    <row r="57" spans="2:32" x14ac:dyDescent="0.3">
      <c r="B57" s="27" t="s">
        <v>129</v>
      </c>
      <c r="C57" s="35"/>
      <c r="D57" s="35"/>
      <c r="E57" s="35"/>
      <c r="F57" s="35"/>
      <c r="G57" s="35"/>
      <c r="H57" s="35"/>
      <c r="I57" s="35"/>
      <c r="J57" s="36"/>
      <c r="K57" s="35">
        <v>108371.72</v>
      </c>
      <c r="L57" s="35"/>
      <c r="M57" s="35">
        <v>172065.73</v>
      </c>
      <c r="N57" s="35"/>
      <c r="O57" s="35"/>
      <c r="P57" s="35">
        <v>1409015.9000000001</v>
      </c>
      <c r="Q57" s="35">
        <v>151217.94</v>
      </c>
      <c r="R57" s="36">
        <v>1840671.29</v>
      </c>
      <c r="S57" s="35"/>
      <c r="T57" s="35"/>
      <c r="U57" s="35"/>
      <c r="V57" s="35"/>
      <c r="W57" s="35"/>
      <c r="X57" s="35"/>
      <c r="Y57" s="35"/>
      <c r="Z57" s="36"/>
      <c r="AA57" s="35"/>
      <c r="AB57" s="35">
        <v>601080</v>
      </c>
      <c r="AC57" s="35"/>
      <c r="AD57" s="35"/>
      <c r="AE57" s="36">
        <v>601080</v>
      </c>
      <c r="AF57" s="35">
        <v>2441751.29</v>
      </c>
    </row>
    <row r="58" spans="2:32" x14ac:dyDescent="0.3">
      <c r="B58" s="26" t="s">
        <v>13</v>
      </c>
      <c r="C58" s="37"/>
      <c r="D58" s="37">
        <v>1014902.6592000001</v>
      </c>
      <c r="E58" s="37">
        <v>151730.95000000001</v>
      </c>
      <c r="F58" s="37"/>
      <c r="G58" s="37"/>
      <c r="H58" s="37"/>
      <c r="I58" s="37">
        <v>3629785.5982400002</v>
      </c>
      <c r="J58" s="37">
        <v>4796419.207440001</v>
      </c>
      <c r="K58" s="37">
        <v>108371.72</v>
      </c>
      <c r="L58" s="37">
        <v>9130060.7672700007</v>
      </c>
      <c r="M58" s="37">
        <v>172065.73</v>
      </c>
      <c r="N58" s="37">
        <v>842535.59730000002</v>
      </c>
      <c r="O58" s="37">
        <v>2250212.3058000002</v>
      </c>
      <c r="P58" s="37">
        <v>2604634.6401000004</v>
      </c>
      <c r="Q58" s="37">
        <v>6235072.8298500003</v>
      </c>
      <c r="R58" s="37">
        <v>21342953.590319999</v>
      </c>
      <c r="S58" s="37"/>
      <c r="T58" s="37">
        <v>2749729.3875600002</v>
      </c>
      <c r="U58" s="37">
        <v>385525</v>
      </c>
      <c r="V58" s="37"/>
      <c r="W58" s="37">
        <v>2162167.3038599999</v>
      </c>
      <c r="X58" s="37">
        <v>4304800.6489000004</v>
      </c>
      <c r="Y58" s="37">
        <v>6949663.4800199997</v>
      </c>
      <c r="Z58" s="37">
        <v>16551885.82034</v>
      </c>
      <c r="AA58" s="37">
        <v>101794.56635600001</v>
      </c>
      <c r="AB58" s="37">
        <v>601080</v>
      </c>
      <c r="AC58" s="37"/>
      <c r="AD58" s="37">
        <v>907394.41492800007</v>
      </c>
      <c r="AE58" s="37">
        <v>1610268.981284</v>
      </c>
      <c r="AF58" s="37">
        <v>44301527.59938401</v>
      </c>
    </row>
  </sheetData>
  <mergeCells count="24">
    <mergeCell ref="C43:J43"/>
    <mergeCell ref="K43:R43"/>
    <mergeCell ref="S43:Z43"/>
    <mergeCell ref="AA43:AE43"/>
    <mergeCell ref="C52:J52"/>
    <mergeCell ref="K52:R52"/>
    <mergeCell ref="S52:Z52"/>
    <mergeCell ref="AA52:AE52"/>
    <mergeCell ref="C23:J23"/>
    <mergeCell ref="K23:R23"/>
    <mergeCell ref="S23:Z23"/>
    <mergeCell ref="AA23:AE23"/>
    <mergeCell ref="C32:J32"/>
    <mergeCell ref="K32:R32"/>
    <mergeCell ref="S32:Z32"/>
    <mergeCell ref="AA32:AE32"/>
    <mergeCell ref="AA3:AE3"/>
    <mergeCell ref="S3:Z3"/>
    <mergeCell ref="K3:R3"/>
    <mergeCell ref="C3:J3"/>
    <mergeCell ref="C12:J12"/>
    <mergeCell ref="K12:R12"/>
    <mergeCell ref="S12:Z12"/>
    <mergeCell ref="AA12:AE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231"/>
  <sheetViews>
    <sheetView workbookViewId="0"/>
  </sheetViews>
  <sheetFormatPr defaultRowHeight="14.4" x14ac:dyDescent="0.3"/>
  <cols>
    <col min="2" max="2" width="82.109375" customWidth="1"/>
    <col min="3" max="3" width="8.77734375" customWidth="1"/>
    <col min="4" max="4" width="10.77734375" customWidth="1"/>
    <col min="5" max="5" width="8.77734375" customWidth="1"/>
    <col min="6" max="6" width="10.77734375" customWidth="1"/>
    <col min="7" max="7" width="8.77734375" customWidth="1"/>
    <col min="8" max="8" width="10.77734375" customWidth="1"/>
    <col min="9" max="9" width="12.77734375" customWidth="1"/>
    <col min="10" max="10" width="8.77734375" customWidth="1"/>
    <col min="11" max="11" width="12.77734375" customWidth="1"/>
    <col min="12" max="12" width="10.77734375" customWidth="1"/>
    <col min="13" max="13" width="8.77734375" customWidth="1"/>
    <col min="14" max="16" width="10.77734375" customWidth="1"/>
    <col min="17" max="18" width="12.77734375" customWidth="1"/>
    <col min="19" max="19" width="8.77734375" customWidth="1"/>
    <col min="20" max="20" width="10.77734375" customWidth="1"/>
    <col min="21" max="23" width="8.77734375" customWidth="1"/>
    <col min="24" max="26" width="10.77734375" customWidth="1"/>
    <col min="27" max="27" width="12.77734375" customWidth="1"/>
    <col min="28" max="28" width="8.77734375" customWidth="1"/>
    <col min="29" max="30" width="10.77734375" customWidth="1"/>
    <col min="31" max="32" width="8.77734375" customWidth="1"/>
    <col min="33" max="33" width="10.77734375" customWidth="1"/>
    <col min="34" max="36" width="12.77734375" customWidth="1"/>
  </cols>
  <sheetData>
    <row r="1" spans="2:36" x14ac:dyDescent="0.3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2:36" x14ac:dyDescent="0.3">
      <c r="B2" s="1"/>
      <c r="C2" s="141" t="s">
        <v>1</v>
      </c>
      <c r="D2" s="141"/>
      <c r="E2" s="141"/>
      <c r="F2" s="141"/>
      <c r="G2" s="141"/>
      <c r="H2" s="141"/>
      <c r="I2" s="141"/>
      <c r="J2" s="141" t="s">
        <v>2</v>
      </c>
      <c r="K2" s="141"/>
      <c r="L2" s="141"/>
      <c r="M2" s="141"/>
      <c r="N2" s="141"/>
      <c r="O2" s="141"/>
      <c r="P2" s="141"/>
      <c r="Q2" s="141"/>
      <c r="R2" s="141"/>
      <c r="S2" s="141" t="s">
        <v>3</v>
      </c>
      <c r="T2" s="141"/>
      <c r="U2" s="141"/>
      <c r="V2" s="141"/>
      <c r="W2" s="141"/>
      <c r="X2" s="141"/>
      <c r="Y2" s="141"/>
      <c r="Z2" s="141"/>
      <c r="AA2" s="141"/>
      <c r="AB2" s="141" t="s">
        <v>4</v>
      </c>
      <c r="AC2" s="141"/>
      <c r="AD2" s="141"/>
      <c r="AE2" s="141"/>
      <c r="AF2" s="141"/>
      <c r="AG2" s="141"/>
      <c r="AH2" s="141"/>
      <c r="AI2" s="141"/>
      <c r="AJ2" s="22" t="s">
        <v>13</v>
      </c>
    </row>
    <row r="3" spans="2:36" x14ac:dyDescent="0.3"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15</v>
      </c>
      <c r="H3" s="2" t="s">
        <v>11</v>
      </c>
      <c r="I3" s="3" t="s">
        <v>13</v>
      </c>
      <c r="J3" s="2" t="s">
        <v>7</v>
      </c>
      <c r="K3" s="2" t="s">
        <v>8</v>
      </c>
      <c r="L3" s="2" t="s">
        <v>239</v>
      </c>
      <c r="M3" s="2" t="s">
        <v>14</v>
      </c>
      <c r="N3" s="2" t="s">
        <v>9</v>
      </c>
      <c r="O3" s="2" t="s">
        <v>10</v>
      </c>
      <c r="P3" s="2" t="s">
        <v>15</v>
      </c>
      <c r="Q3" s="2" t="s">
        <v>11</v>
      </c>
      <c r="R3" s="3" t="s">
        <v>13</v>
      </c>
      <c r="S3" s="2" t="s">
        <v>7</v>
      </c>
      <c r="T3" s="2" t="s">
        <v>8</v>
      </c>
      <c r="U3" s="2" t="s">
        <v>239</v>
      </c>
      <c r="V3" s="2" t="s">
        <v>14</v>
      </c>
      <c r="W3" s="2" t="s">
        <v>9</v>
      </c>
      <c r="X3" s="2" t="s">
        <v>10</v>
      </c>
      <c r="Y3" s="2" t="s">
        <v>15</v>
      </c>
      <c r="Z3" s="2" t="s">
        <v>11</v>
      </c>
      <c r="AA3" s="3" t="s">
        <v>13</v>
      </c>
      <c r="AB3" s="2" t="s">
        <v>7</v>
      </c>
      <c r="AC3" s="2" t="s">
        <v>8</v>
      </c>
      <c r="AD3" s="2" t="s">
        <v>239</v>
      </c>
      <c r="AE3" s="2" t="s">
        <v>9</v>
      </c>
      <c r="AF3" s="2" t="s">
        <v>10</v>
      </c>
      <c r="AG3" s="2" t="s">
        <v>15</v>
      </c>
      <c r="AH3" s="2" t="s">
        <v>11</v>
      </c>
      <c r="AI3" s="3" t="s">
        <v>13</v>
      </c>
      <c r="AJ3" s="2"/>
    </row>
    <row r="4" spans="2:36" x14ac:dyDescent="0.3">
      <c r="B4" s="5" t="s">
        <v>134</v>
      </c>
      <c r="C4" s="6"/>
      <c r="D4" s="6"/>
      <c r="E4" s="6"/>
      <c r="F4" s="6"/>
      <c r="G4" s="6"/>
      <c r="H4" s="6"/>
      <c r="I4" s="7"/>
      <c r="J4" s="6"/>
      <c r="K4" s="6"/>
      <c r="L4" s="6"/>
      <c r="M4" s="6"/>
      <c r="N4" s="6"/>
      <c r="O4" s="6"/>
      <c r="P4" s="6"/>
      <c r="Q4" s="6"/>
      <c r="R4" s="7"/>
      <c r="S4" s="6"/>
      <c r="T4" s="6"/>
      <c r="U4" s="6"/>
      <c r="V4" s="6"/>
      <c r="W4" s="6"/>
      <c r="X4" s="6"/>
      <c r="Y4" s="6"/>
      <c r="Z4" s="6"/>
      <c r="AA4" s="7"/>
      <c r="AB4" s="6"/>
      <c r="AC4" s="6"/>
      <c r="AD4" s="6"/>
      <c r="AE4" s="6"/>
      <c r="AF4" s="6"/>
      <c r="AG4" s="6"/>
      <c r="AH4" s="6">
        <v>5247599.078752907</v>
      </c>
      <c r="AI4" s="7">
        <v>5247599.078752907</v>
      </c>
      <c r="AJ4" s="6">
        <v>5247599.078752907</v>
      </c>
    </row>
    <row r="5" spans="2:36" x14ac:dyDescent="0.3">
      <c r="B5" s="5" t="s">
        <v>135</v>
      </c>
      <c r="C5" s="6"/>
      <c r="D5" s="6"/>
      <c r="E5" s="6"/>
      <c r="F5" s="6"/>
      <c r="G5" s="6"/>
      <c r="H5" s="6"/>
      <c r="I5" s="7"/>
      <c r="J5" s="6"/>
      <c r="K5" s="6"/>
      <c r="L5" s="6"/>
      <c r="M5" s="6"/>
      <c r="N5" s="6"/>
      <c r="O5" s="6"/>
      <c r="P5" s="6"/>
      <c r="Q5" s="6"/>
      <c r="R5" s="7"/>
      <c r="S5" s="6"/>
      <c r="T5" s="6"/>
      <c r="U5" s="6"/>
      <c r="V5" s="6"/>
      <c r="W5" s="6"/>
      <c r="X5" s="6"/>
      <c r="Y5" s="6"/>
      <c r="Z5" s="6"/>
      <c r="AA5" s="7"/>
      <c r="AB5" s="6"/>
      <c r="AC5" s="6"/>
      <c r="AD5" s="6"/>
      <c r="AE5" s="6"/>
      <c r="AF5" s="6"/>
      <c r="AG5" s="6"/>
      <c r="AH5" s="6">
        <v>5488216.7283560215</v>
      </c>
      <c r="AI5" s="7">
        <v>5488216.7283560215</v>
      </c>
      <c r="AJ5" s="6">
        <v>5488216.7283560215</v>
      </c>
    </row>
    <row r="6" spans="2:36" x14ac:dyDescent="0.3">
      <c r="B6" s="5" t="s">
        <v>136</v>
      </c>
      <c r="C6" s="6"/>
      <c r="D6" s="6"/>
      <c r="E6" s="6"/>
      <c r="F6" s="6"/>
      <c r="G6" s="6"/>
      <c r="H6" s="6"/>
      <c r="I6" s="7"/>
      <c r="J6" s="6"/>
      <c r="K6" s="6"/>
      <c r="L6" s="6"/>
      <c r="M6" s="6"/>
      <c r="N6" s="6"/>
      <c r="O6" s="6"/>
      <c r="P6" s="6"/>
      <c r="Q6" s="6"/>
      <c r="R6" s="7"/>
      <c r="S6" s="6"/>
      <c r="T6" s="6"/>
      <c r="U6" s="6"/>
      <c r="V6" s="6"/>
      <c r="W6" s="6"/>
      <c r="X6" s="6"/>
      <c r="Y6" s="6"/>
      <c r="Z6" s="6"/>
      <c r="AA6" s="7"/>
      <c r="AB6" s="6"/>
      <c r="AC6" s="6"/>
      <c r="AD6" s="6"/>
      <c r="AE6" s="6"/>
      <c r="AF6" s="6"/>
      <c r="AG6" s="6"/>
      <c r="AH6" s="6">
        <v>1455341.0992040006</v>
      </c>
      <c r="AI6" s="7">
        <v>1455341.0992040006</v>
      </c>
      <c r="AJ6" s="6">
        <v>1455341.0992040006</v>
      </c>
    </row>
    <row r="7" spans="2:36" x14ac:dyDescent="0.3">
      <c r="B7" s="5" t="s">
        <v>137</v>
      </c>
      <c r="C7" s="6"/>
      <c r="D7" s="6"/>
      <c r="E7" s="6"/>
      <c r="F7" s="6"/>
      <c r="G7" s="6"/>
      <c r="H7" s="6"/>
      <c r="I7" s="7"/>
      <c r="J7" s="6">
        <v>233711.08023000005</v>
      </c>
      <c r="K7" s="6">
        <v>256000.68393199993</v>
      </c>
      <c r="L7" s="6"/>
      <c r="M7" s="6"/>
      <c r="N7" s="6">
        <v>878186.92982999969</v>
      </c>
      <c r="O7" s="6">
        <v>1308809.2803099998</v>
      </c>
      <c r="P7" s="6"/>
      <c r="Q7" s="6">
        <v>4791244.400458998</v>
      </c>
      <c r="R7" s="7">
        <v>7467952.3747609975</v>
      </c>
      <c r="S7" s="6"/>
      <c r="T7" s="6"/>
      <c r="U7" s="6"/>
      <c r="V7" s="6"/>
      <c r="W7" s="6"/>
      <c r="X7" s="6">
        <v>2757.1916999999999</v>
      </c>
      <c r="Y7" s="6"/>
      <c r="Z7" s="6"/>
      <c r="AA7" s="7">
        <v>2757.1916999999999</v>
      </c>
      <c r="AB7" s="6"/>
      <c r="AC7" s="6"/>
      <c r="AD7" s="6"/>
      <c r="AE7" s="6"/>
      <c r="AF7" s="6"/>
      <c r="AG7" s="6"/>
      <c r="AH7" s="6"/>
      <c r="AI7" s="7"/>
      <c r="AJ7" s="6">
        <v>7470709.5664609978</v>
      </c>
    </row>
    <row r="8" spans="2:36" x14ac:dyDescent="0.3">
      <c r="B8" s="5" t="s">
        <v>240</v>
      </c>
      <c r="C8" s="6"/>
      <c r="D8" s="6"/>
      <c r="E8" s="6"/>
      <c r="F8" s="6"/>
      <c r="G8" s="6"/>
      <c r="H8" s="6"/>
      <c r="I8" s="7"/>
      <c r="J8" s="6"/>
      <c r="K8" s="6"/>
      <c r="L8" s="6"/>
      <c r="M8" s="6"/>
      <c r="N8" s="6">
        <v>224503.57300000003</v>
      </c>
      <c r="O8" s="6"/>
      <c r="P8" s="6"/>
      <c r="Q8" s="6">
        <v>374439.94079999998</v>
      </c>
      <c r="R8" s="7">
        <v>598943.51380000007</v>
      </c>
      <c r="S8" s="6"/>
      <c r="T8" s="6"/>
      <c r="U8" s="6"/>
      <c r="V8" s="6"/>
      <c r="W8" s="6"/>
      <c r="X8" s="6"/>
      <c r="Y8" s="6"/>
      <c r="Z8" s="6"/>
      <c r="AA8" s="7"/>
      <c r="AB8" s="6"/>
      <c r="AC8" s="6"/>
      <c r="AD8" s="6"/>
      <c r="AE8" s="6"/>
      <c r="AF8" s="6"/>
      <c r="AG8" s="6"/>
      <c r="AH8" s="6"/>
      <c r="AI8" s="7"/>
      <c r="AJ8" s="6">
        <v>598943.51380000007</v>
      </c>
    </row>
    <row r="9" spans="2:36" x14ac:dyDescent="0.3">
      <c r="B9" s="5" t="s">
        <v>241</v>
      </c>
      <c r="C9" s="6"/>
      <c r="D9" s="6"/>
      <c r="E9" s="6"/>
      <c r="F9" s="6"/>
      <c r="G9" s="6"/>
      <c r="H9" s="6"/>
      <c r="I9" s="7"/>
      <c r="J9" s="6"/>
      <c r="K9" s="6"/>
      <c r="L9" s="6"/>
      <c r="M9" s="6"/>
      <c r="N9" s="6">
        <v>8788.92</v>
      </c>
      <c r="O9" s="6"/>
      <c r="P9" s="6"/>
      <c r="Q9" s="6">
        <v>1206678.6059999994</v>
      </c>
      <c r="R9" s="7">
        <v>1215467.5259999994</v>
      </c>
      <c r="S9" s="6"/>
      <c r="T9" s="6"/>
      <c r="U9" s="6"/>
      <c r="V9" s="6"/>
      <c r="W9" s="6"/>
      <c r="X9" s="6"/>
      <c r="Y9" s="6"/>
      <c r="Z9" s="6"/>
      <c r="AA9" s="7"/>
      <c r="AB9" s="6"/>
      <c r="AC9" s="6"/>
      <c r="AD9" s="6"/>
      <c r="AE9" s="6"/>
      <c r="AF9" s="6"/>
      <c r="AG9" s="6"/>
      <c r="AH9" s="6"/>
      <c r="AI9" s="7"/>
      <c r="AJ9" s="6">
        <v>1215467.5259999994</v>
      </c>
    </row>
    <row r="10" spans="2:36" x14ac:dyDescent="0.3">
      <c r="B10" s="5" t="s">
        <v>138</v>
      </c>
      <c r="C10" s="6"/>
      <c r="D10" s="6"/>
      <c r="E10" s="6"/>
      <c r="F10" s="6"/>
      <c r="G10" s="6"/>
      <c r="H10" s="6"/>
      <c r="I10" s="7"/>
      <c r="J10" s="6"/>
      <c r="K10" s="6"/>
      <c r="L10" s="6"/>
      <c r="M10" s="6"/>
      <c r="N10" s="6">
        <v>41800.939559999999</v>
      </c>
      <c r="O10" s="6">
        <v>40850.642155000001</v>
      </c>
      <c r="P10" s="6"/>
      <c r="Q10" s="6">
        <v>105024.88164000001</v>
      </c>
      <c r="R10" s="7">
        <v>187676.46335500001</v>
      </c>
      <c r="S10" s="6"/>
      <c r="T10" s="6"/>
      <c r="U10" s="6"/>
      <c r="V10" s="6"/>
      <c r="W10" s="6"/>
      <c r="X10" s="6"/>
      <c r="Y10" s="6"/>
      <c r="Z10" s="6"/>
      <c r="AA10" s="7"/>
      <c r="AB10" s="6"/>
      <c r="AC10" s="6"/>
      <c r="AD10" s="6"/>
      <c r="AE10" s="6"/>
      <c r="AF10" s="6"/>
      <c r="AG10" s="6"/>
      <c r="AH10" s="6"/>
      <c r="AI10" s="7"/>
      <c r="AJ10" s="6">
        <v>187676.46335500001</v>
      </c>
    </row>
    <row r="11" spans="2:36" x14ac:dyDescent="0.3">
      <c r="B11" s="5" t="s">
        <v>260</v>
      </c>
      <c r="C11" s="6"/>
      <c r="D11" s="6"/>
      <c r="E11" s="6"/>
      <c r="F11" s="6"/>
      <c r="G11" s="6"/>
      <c r="H11" s="6">
        <v>55587.080456000011</v>
      </c>
      <c r="I11" s="7">
        <v>55587.080456000011</v>
      </c>
      <c r="J11" s="6"/>
      <c r="K11" s="6"/>
      <c r="L11" s="6"/>
      <c r="M11" s="6"/>
      <c r="N11" s="6"/>
      <c r="O11" s="6"/>
      <c r="P11" s="6"/>
      <c r="Q11" s="6">
        <v>74797.499000000011</v>
      </c>
      <c r="R11" s="7">
        <v>74797.499000000011</v>
      </c>
      <c r="S11" s="6"/>
      <c r="T11" s="6"/>
      <c r="U11" s="6"/>
      <c r="V11" s="6"/>
      <c r="W11" s="6"/>
      <c r="X11" s="6"/>
      <c r="Y11" s="6"/>
      <c r="Z11" s="6">
        <v>2398.5276000000003</v>
      </c>
      <c r="AA11" s="7">
        <v>2398.5276000000003</v>
      </c>
      <c r="AB11" s="6"/>
      <c r="AC11" s="6"/>
      <c r="AD11" s="6"/>
      <c r="AE11" s="6"/>
      <c r="AF11" s="6"/>
      <c r="AG11" s="6"/>
      <c r="AH11" s="6"/>
      <c r="AI11" s="7"/>
      <c r="AJ11" s="6">
        <v>132783.10705600001</v>
      </c>
    </row>
    <row r="12" spans="2:36" x14ac:dyDescent="0.3">
      <c r="B12" s="5" t="s">
        <v>242</v>
      </c>
      <c r="C12" s="6"/>
      <c r="D12" s="6"/>
      <c r="E12" s="6"/>
      <c r="F12" s="6"/>
      <c r="G12" s="6"/>
      <c r="H12" s="6"/>
      <c r="I12" s="7"/>
      <c r="J12" s="6"/>
      <c r="K12" s="6"/>
      <c r="L12" s="6"/>
      <c r="M12" s="6"/>
      <c r="N12" s="6"/>
      <c r="O12" s="6"/>
      <c r="P12" s="6"/>
      <c r="Q12" s="6">
        <v>7625.2400000000016</v>
      </c>
      <c r="R12" s="7">
        <v>7625.2400000000016</v>
      </c>
      <c r="S12" s="6"/>
      <c r="T12" s="6"/>
      <c r="U12" s="6"/>
      <c r="V12" s="6"/>
      <c r="W12" s="6"/>
      <c r="X12" s="6"/>
      <c r="Y12" s="6"/>
      <c r="Z12" s="6"/>
      <c r="AA12" s="7"/>
      <c r="AB12" s="6"/>
      <c r="AC12" s="6"/>
      <c r="AD12" s="6"/>
      <c r="AE12" s="6"/>
      <c r="AF12" s="6"/>
      <c r="AG12" s="6"/>
      <c r="AH12" s="6"/>
      <c r="AI12" s="7"/>
      <c r="AJ12" s="6">
        <v>7625.2400000000016</v>
      </c>
    </row>
    <row r="13" spans="2:36" x14ac:dyDescent="0.3">
      <c r="B13" s="5" t="s">
        <v>243</v>
      </c>
      <c r="C13" s="6"/>
      <c r="D13" s="6"/>
      <c r="E13" s="6"/>
      <c r="F13" s="6"/>
      <c r="G13" s="6"/>
      <c r="H13" s="6"/>
      <c r="I13" s="7"/>
      <c r="J13" s="6"/>
      <c r="K13" s="6"/>
      <c r="L13" s="6"/>
      <c r="M13" s="6"/>
      <c r="N13" s="6"/>
      <c r="O13" s="6"/>
      <c r="P13" s="6"/>
      <c r="Q13" s="6"/>
      <c r="R13" s="7"/>
      <c r="S13" s="6"/>
      <c r="T13" s="6"/>
      <c r="U13" s="6"/>
      <c r="V13" s="6"/>
      <c r="W13" s="6"/>
      <c r="X13" s="6"/>
      <c r="Y13" s="6"/>
      <c r="Z13" s="6"/>
      <c r="AA13" s="7"/>
      <c r="AB13" s="6"/>
      <c r="AC13" s="6"/>
      <c r="AD13" s="6"/>
      <c r="AE13" s="6"/>
      <c r="AF13" s="6"/>
      <c r="AG13" s="6"/>
      <c r="AH13" s="6">
        <v>1482026.4668880003</v>
      </c>
      <c r="AI13" s="7">
        <v>1482026.4668880003</v>
      </c>
      <c r="AJ13" s="6">
        <v>1482026.4668880003</v>
      </c>
    </row>
    <row r="14" spans="2:36" x14ac:dyDescent="0.3">
      <c r="B14" s="5" t="s">
        <v>244</v>
      </c>
      <c r="C14" s="6"/>
      <c r="D14" s="6"/>
      <c r="E14" s="6"/>
      <c r="F14" s="6"/>
      <c r="G14" s="6"/>
      <c r="H14" s="6"/>
      <c r="I14" s="7"/>
      <c r="J14" s="6"/>
      <c r="K14" s="6"/>
      <c r="L14" s="6"/>
      <c r="M14" s="6"/>
      <c r="N14" s="6"/>
      <c r="O14" s="6"/>
      <c r="P14" s="6"/>
      <c r="Q14" s="6"/>
      <c r="R14" s="7"/>
      <c r="S14" s="6"/>
      <c r="T14" s="6"/>
      <c r="U14" s="6"/>
      <c r="V14" s="6"/>
      <c r="W14" s="6"/>
      <c r="X14" s="6"/>
      <c r="Y14" s="6"/>
      <c r="Z14" s="6"/>
      <c r="AA14" s="7"/>
      <c r="AB14" s="6"/>
      <c r="AC14" s="6"/>
      <c r="AD14" s="6"/>
      <c r="AE14" s="6"/>
      <c r="AF14" s="6"/>
      <c r="AG14" s="6"/>
      <c r="AH14" s="6">
        <v>41077.163069000002</v>
      </c>
      <c r="AI14" s="7">
        <v>41077.163069000002</v>
      </c>
      <c r="AJ14" s="6">
        <v>41077.163069000002</v>
      </c>
    </row>
    <row r="15" spans="2:36" x14ac:dyDescent="0.3">
      <c r="B15" s="5" t="s">
        <v>139</v>
      </c>
      <c r="C15" s="6"/>
      <c r="D15" s="6"/>
      <c r="E15" s="6"/>
      <c r="F15" s="6"/>
      <c r="G15" s="6"/>
      <c r="H15" s="6"/>
      <c r="I15" s="7"/>
      <c r="J15" s="6"/>
      <c r="K15" s="6"/>
      <c r="L15" s="6"/>
      <c r="M15" s="6"/>
      <c r="N15" s="6"/>
      <c r="O15" s="6"/>
      <c r="P15" s="6"/>
      <c r="Q15" s="6">
        <v>1772252.76297</v>
      </c>
      <c r="R15" s="7">
        <v>1772252.76297</v>
      </c>
      <c r="S15" s="6"/>
      <c r="T15" s="6"/>
      <c r="U15" s="6"/>
      <c r="V15" s="6"/>
      <c r="W15" s="6"/>
      <c r="X15" s="6"/>
      <c r="Y15" s="6"/>
      <c r="Z15" s="6"/>
      <c r="AA15" s="7"/>
      <c r="AB15" s="6"/>
      <c r="AC15" s="6"/>
      <c r="AD15" s="6"/>
      <c r="AE15" s="6"/>
      <c r="AF15" s="6"/>
      <c r="AG15" s="6"/>
      <c r="AH15" s="6"/>
      <c r="AI15" s="7"/>
      <c r="AJ15" s="6">
        <v>1772252.76297</v>
      </c>
    </row>
    <row r="16" spans="2:36" x14ac:dyDescent="0.3">
      <c r="B16" s="5" t="s">
        <v>245</v>
      </c>
      <c r="C16" s="6"/>
      <c r="D16" s="6"/>
      <c r="E16" s="6"/>
      <c r="F16" s="6"/>
      <c r="G16" s="6"/>
      <c r="H16" s="6"/>
      <c r="I16" s="7"/>
      <c r="J16" s="6"/>
      <c r="K16" s="6"/>
      <c r="L16" s="6"/>
      <c r="M16" s="6"/>
      <c r="N16" s="6">
        <v>57646.928813999999</v>
      </c>
      <c r="O16" s="6"/>
      <c r="P16" s="6"/>
      <c r="Q16" s="6"/>
      <c r="R16" s="7">
        <v>57646.928813999999</v>
      </c>
      <c r="S16" s="6"/>
      <c r="T16" s="6"/>
      <c r="U16" s="6"/>
      <c r="V16" s="6"/>
      <c r="W16" s="6"/>
      <c r="X16" s="6"/>
      <c r="Y16" s="6"/>
      <c r="Z16" s="6"/>
      <c r="AA16" s="7"/>
      <c r="AB16" s="6"/>
      <c r="AC16" s="6"/>
      <c r="AD16" s="6"/>
      <c r="AE16" s="6"/>
      <c r="AF16" s="6"/>
      <c r="AG16" s="6"/>
      <c r="AH16" s="6"/>
      <c r="AI16" s="7"/>
      <c r="AJ16" s="6">
        <v>57646.928813999999</v>
      </c>
    </row>
    <row r="17" spans="2:36" x14ac:dyDescent="0.3">
      <c r="B17" s="5" t="s">
        <v>246</v>
      </c>
      <c r="C17" s="6"/>
      <c r="D17" s="6"/>
      <c r="E17" s="6"/>
      <c r="F17" s="6"/>
      <c r="G17" s="6"/>
      <c r="H17" s="6"/>
      <c r="I17" s="7"/>
      <c r="J17" s="6"/>
      <c r="K17" s="6"/>
      <c r="L17" s="6"/>
      <c r="M17" s="6"/>
      <c r="N17" s="6">
        <v>44527.4637</v>
      </c>
      <c r="O17" s="6"/>
      <c r="P17" s="6"/>
      <c r="Q17" s="6">
        <v>302675.74650000007</v>
      </c>
      <c r="R17" s="7">
        <v>347203.21020000009</v>
      </c>
      <c r="S17" s="6"/>
      <c r="T17" s="6"/>
      <c r="U17" s="6"/>
      <c r="V17" s="6"/>
      <c r="W17" s="6"/>
      <c r="X17" s="6"/>
      <c r="Y17" s="6"/>
      <c r="Z17" s="6"/>
      <c r="AA17" s="7"/>
      <c r="AB17" s="6"/>
      <c r="AC17" s="6"/>
      <c r="AD17" s="6"/>
      <c r="AE17" s="6"/>
      <c r="AF17" s="6"/>
      <c r="AG17" s="6"/>
      <c r="AH17" s="6"/>
      <c r="AI17" s="7"/>
      <c r="AJ17" s="6">
        <v>347203.21020000009</v>
      </c>
    </row>
    <row r="18" spans="2:36" x14ac:dyDescent="0.3">
      <c r="B18" s="5" t="s">
        <v>140</v>
      </c>
      <c r="C18" s="6"/>
      <c r="D18" s="6"/>
      <c r="E18" s="6"/>
      <c r="F18" s="6"/>
      <c r="G18" s="6"/>
      <c r="H18" s="6"/>
      <c r="I18" s="7"/>
      <c r="J18" s="6"/>
      <c r="K18" s="6"/>
      <c r="L18" s="6"/>
      <c r="M18" s="6"/>
      <c r="N18" s="6">
        <v>69791.992440000002</v>
      </c>
      <c r="O18" s="6">
        <v>19888.1865</v>
      </c>
      <c r="P18" s="6"/>
      <c r="Q18" s="6">
        <v>19538.833200000001</v>
      </c>
      <c r="R18" s="7">
        <v>109219.01214000001</v>
      </c>
      <c r="S18" s="6"/>
      <c r="T18" s="6"/>
      <c r="U18" s="6"/>
      <c r="V18" s="6"/>
      <c r="W18" s="6"/>
      <c r="X18" s="6"/>
      <c r="Y18" s="6"/>
      <c r="Z18" s="6"/>
      <c r="AA18" s="7"/>
      <c r="AB18" s="6"/>
      <c r="AC18" s="6"/>
      <c r="AD18" s="6"/>
      <c r="AE18" s="6"/>
      <c r="AF18" s="6"/>
      <c r="AG18" s="6"/>
      <c r="AH18" s="6"/>
      <c r="AI18" s="7"/>
      <c r="AJ18" s="6">
        <v>109219.01214000001</v>
      </c>
    </row>
    <row r="19" spans="2:36" x14ac:dyDescent="0.3">
      <c r="B19" s="5" t="s">
        <v>247</v>
      </c>
      <c r="C19" s="6"/>
      <c r="D19" s="6"/>
      <c r="E19" s="6"/>
      <c r="F19" s="6"/>
      <c r="G19" s="6"/>
      <c r="H19" s="6"/>
      <c r="I19" s="7"/>
      <c r="J19" s="6"/>
      <c r="K19" s="6">
        <v>7237.57</v>
      </c>
      <c r="L19" s="6"/>
      <c r="M19" s="6"/>
      <c r="N19" s="6"/>
      <c r="O19" s="6"/>
      <c r="P19" s="6"/>
      <c r="Q19" s="6"/>
      <c r="R19" s="7">
        <v>7237.57</v>
      </c>
      <c r="S19" s="6"/>
      <c r="T19" s="6"/>
      <c r="U19" s="6"/>
      <c r="V19" s="6"/>
      <c r="W19" s="6"/>
      <c r="X19" s="6"/>
      <c r="Y19" s="6"/>
      <c r="Z19" s="6"/>
      <c r="AA19" s="7"/>
      <c r="AB19" s="6"/>
      <c r="AC19" s="6"/>
      <c r="AD19" s="6"/>
      <c r="AE19" s="6"/>
      <c r="AF19" s="6"/>
      <c r="AG19" s="6"/>
      <c r="AH19" s="6"/>
      <c r="AI19" s="7"/>
      <c r="AJ19" s="6">
        <v>7237.57</v>
      </c>
    </row>
    <row r="20" spans="2:36" x14ac:dyDescent="0.3">
      <c r="B20" s="5" t="s">
        <v>141</v>
      </c>
      <c r="C20" s="6"/>
      <c r="D20" s="6"/>
      <c r="E20" s="6"/>
      <c r="F20" s="6"/>
      <c r="G20" s="6"/>
      <c r="H20" s="6"/>
      <c r="I20" s="7"/>
      <c r="J20" s="6"/>
      <c r="K20" s="6"/>
      <c r="L20" s="6"/>
      <c r="M20" s="6"/>
      <c r="N20" s="6">
        <v>177832.31090000001</v>
      </c>
      <c r="O20" s="6"/>
      <c r="P20" s="6"/>
      <c r="Q20" s="6"/>
      <c r="R20" s="7">
        <v>177832.31090000001</v>
      </c>
      <c r="S20" s="6"/>
      <c r="T20" s="6"/>
      <c r="U20" s="6"/>
      <c r="V20" s="6"/>
      <c r="W20" s="6"/>
      <c r="X20" s="6"/>
      <c r="Y20" s="6"/>
      <c r="Z20" s="6"/>
      <c r="AA20" s="7"/>
      <c r="AB20" s="6"/>
      <c r="AC20" s="6"/>
      <c r="AD20" s="6"/>
      <c r="AE20" s="6"/>
      <c r="AF20" s="6"/>
      <c r="AG20" s="6"/>
      <c r="AH20" s="6"/>
      <c r="AI20" s="7"/>
      <c r="AJ20" s="6">
        <v>177832.31090000001</v>
      </c>
    </row>
    <row r="21" spans="2:36" x14ac:dyDescent="0.3">
      <c r="B21" s="5" t="s">
        <v>143</v>
      </c>
      <c r="C21" s="6"/>
      <c r="D21" s="6"/>
      <c r="E21" s="6"/>
      <c r="F21" s="6"/>
      <c r="G21" s="6"/>
      <c r="H21" s="6"/>
      <c r="I21" s="7"/>
      <c r="J21" s="6"/>
      <c r="K21" s="6"/>
      <c r="L21" s="6"/>
      <c r="M21" s="6"/>
      <c r="N21" s="6">
        <v>26107.762899999998</v>
      </c>
      <c r="O21" s="6"/>
      <c r="P21" s="6"/>
      <c r="Q21" s="6"/>
      <c r="R21" s="7">
        <v>26107.762899999998</v>
      </c>
      <c r="S21" s="6"/>
      <c r="T21" s="6"/>
      <c r="U21" s="6"/>
      <c r="V21" s="6"/>
      <c r="W21" s="6"/>
      <c r="X21" s="6"/>
      <c r="Y21" s="6"/>
      <c r="Z21" s="6"/>
      <c r="AA21" s="7"/>
      <c r="AB21" s="6"/>
      <c r="AC21" s="6"/>
      <c r="AD21" s="6"/>
      <c r="AE21" s="6"/>
      <c r="AF21" s="6"/>
      <c r="AG21" s="6"/>
      <c r="AH21" s="6"/>
      <c r="AI21" s="7"/>
      <c r="AJ21" s="6">
        <v>26107.762899999998</v>
      </c>
    </row>
    <row r="22" spans="2:36" x14ac:dyDescent="0.3">
      <c r="B22" s="5" t="s">
        <v>145</v>
      </c>
      <c r="C22" s="6"/>
      <c r="D22" s="6"/>
      <c r="E22" s="6"/>
      <c r="F22" s="6">
        <v>10789.1</v>
      </c>
      <c r="G22" s="6"/>
      <c r="H22" s="6">
        <v>3190.4795999999997</v>
      </c>
      <c r="I22" s="7">
        <v>13979.579600000001</v>
      </c>
      <c r="J22" s="6"/>
      <c r="K22" s="6">
        <v>13569.1</v>
      </c>
      <c r="L22" s="6"/>
      <c r="M22" s="6"/>
      <c r="N22" s="6"/>
      <c r="O22" s="6"/>
      <c r="P22" s="6"/>
      <c r="Q22" s="6">
        <v>132068.56520000001</v>
      </c>
      <c r="R22" s="7">
        <v>145637.66520000002</v>
      </c>
      <c r="S22" s="6"/>
      <c r="T22" s="6"/>
      <c r="U22" s="6"/>
      <c r="V22" s="6"/>
      <c r="W22" s="6"/>
      <c r="X22" s="6"/>
      <c r="Y22" s="6"/>
      <c r="Z22" s="6">
        <v>123943.41260000001</v>
      </c>
      <c r="AA22" s="7">
        <v>123943.41260000001</v>
      </c>
      <c r="AB22" s="6"/>
      <c r="AC22" s="6"/>
      <c r="AD22" s="6"/>
      <c r="AE22" s="6"/>
      <c r="AF22" s="6"/>
      <c r="AG22" s="6"/>
      <c r="AH22" s="6"/>
      <c r="AI22" s="7"/>
      <c r="AJ22" s="6">
        <v>283560.65740000003</v>
      </c>
    </row>
    <row r="23" spans="2:36" x14ac:dyDescent="0.3">
      <c r="B23" s="5" t="s">
        <v>248</v>
      </c>
      <c r="C23" s="6"/>
      <c r="D23" s="6"/>
      <c r="E23" s="6"/>
      <c r="F23" s="6"/>
      <c r="G23" s="6"/>
      <c r="H23" s="6"/>
      <c r="I23" s="7"/>
      <c r="J23" s="6"/>
      <c r="K23" s="6">
        <v>162549.10500000001</v>
      </c>
      <c r="L23" s="6"/>
      <c r="M23" s="6"/>
      <c r="N23" s="6"/>
      <c r="O23" s="6"/>
      <c r="P23" s="6"/>
      <c r="Q23" s="6"/>
      <c r="R23" s="7">
        <v>162549.10500000001</v>
      </c>
      <c r="S23" s="6"/>
      <c r="T23" s="6">
        <v>44103.439200000001</v>
      </c>
      <c r="U23" s="6"/>
      <c r="V23" s="6"/>
      <c r="W23" s="6"/>
      <c r="X23" s="6"/>
      <c r="Y23" s="6"/>
      <c r="Z23" s="6"/>
      <c r="AA23" s="7">
        <v>44103.439200000001</v>
      </c>
      <c r="AB23" s="6"/>
      <c r="AC23" s="6"/>
      <c r="AD23" s="6"/>
      <c r="AE23" s="6"/>
      <c r="AF23" s="6"/>
      <c r="AG23" s="6"/>
      <c r="AH23" s="6"/>
      <c r="AI23" s="7"/>
      <c r="AJ23" s="6">
        <v>206652.5442</v>
      </c>
    </row>
    <row r="24" spans="2:36" x14ac:dyDescent="0.3">
      <c r="B24" s="5" t="s">
        <v>147</v>
      </c>
      <c r="C24" s="6"/>
      <c r="D24" s="6"/>
      <c r="E24" s="6"/>
      <c r="F24" s="6"/>
      <c r="G24" s="6"/>
      <c r="H24" s="6"/>
      <c r="I24" s="7"/>
      <c r="J24" s="6"/>
      <c r="K24" s="6"/>
      <c r="L24" s="6"/>
      <c r="M24" s="6"/>
      <c r="N24" s="6"/>
      <c r="O24" s="6"/>
      <c r="P24" s="6"/>
      <c r="Q24" s="6"/>
      <c r="R24" s="7"/>
      <c r="S24" s="6">
        <v>75488.125509999998</v>
      </c>
      <c r="T24" s="6">
        <v>2617354.1065999996</v>
      </c>
      <c r="U24" s="6"/>
      <c r="V24" s="6"/>
      <c r="W24" s="6"/>
      <c r="X24" s="6">
        <v>221920.89655</v>
      </c>
      <c r="Y24" s="6"/>
      <c r="Z24" s="6">
        <v>694695.86994599993</v>
      </c>
      <c r="AA24" s="7">
        <v>3609458.9986060001</v>
      </c>
      <c r="AB24" s="6"/>
      <c r="AC24" s="6"/>
      <c r="AD24" s="6"/>
      <c r="AE24" s="6"/>
      <c r="AF24" s="6"/>
      <c r="AG24" s="6"/>
      <c r="AH24" s="6"/>
      <c r="AI24" s="7"/>
      <c r="AJ24" s="6">
        <v>3609458.9986060001</v>
      </c>
    </row>
    <row r="25" spans="2:36" x14ac:dyDescent="0.3">
      <c r="B25" s="5" t="s">
        <v>148</v>
      </c>
      <c r="C25" s="6"/>
      <c r="D25" s="6"/>
      <c r="E25" s="6">
        <v>81639.819000000003</v>
      </c>
      <c r="F25" s="6"/>
      <c r="G25" s="6"/>
      <c r="H25" s="6"/>
      <c r="I25" s="7">
        <v>81639.819000000003</v>
      </c>
      <c r="J25" s="6"/>
      <c r="K25" s="6"/>
      <c r="L25" s="6"/>
      <c r="M25" s="6"/>
      <c r="N25" s="6">
        <v>194042.1434</v>
      </c>
      <c r="O25" s="6"/>
      <c r="P25" s="6"/>
      <c r="Q25" s="6"/>
      <c r="R25" s="7">
        <v>194042.1434</v>
      </c>
      <c r="S25" s="6"/>
      <c r="T25" s="6"/>
      <c r="U25" s="6"/>
      <c r="V25" s="6"/>
      <c r="W25" s="6">
        <v>196223.45419999998</v>
      </c>
      <c r="X25" s="6"/>
      <c r="Y25" s="6"/>
      <c r="Z25" s="6"/>
      <c r="AA25" s="7">
        <v>196223.45419999998</v>
      </c>
      <c r="AB25" s="6"/>
      <c r="AC25" s="6"/>
      <c r="AD25" s="6"/>
      <c r="AE25" s="6"/>
      <c r="AF25" s="6"/>
      <c r="AG25" s="6"/>
      <c r="AH25" s="6"/>
      <c r="AI25" s="7"/>
      <c r="AJ25" s="6">
        <v>471905.4166</v>
      </c>
    </row>
    <row r="26" spans="2:36" x14ac:dyDescent="0.3">
      <c r="B26" s="5" t="s">
        <v>149</v>
      </c>
      <c r="C26" s="6"/>
      <c r="D26" s="6"/>
      <c r="E26" s="6"/>
      <c r="F26" s="6"/>
      <c r="G26" s="6"/>
      <c r="H26" s="6"/>
      <c r="I26" s="7"/>
      <c r="J26" s="6"/>
      <c r="K26" s="6"/>
      <c r="L26" s="6"/>
      <c r="M26" s="6"/>
      <c r="N26" s="6"/>
      <c r="O26" s="6"/>
      <c r="P26" s="6"/>
      <c r="Q26" s="6"/>
      <c r="R26" s="7"/>
      <c r="S26" s="6"/>
      <c r="T26" s="6"/>
      <c r="U26" s="6"/>
      <c r="V26" s="6"/>
      <c r="W26" s="6"/>
      <c r="X26" s="6"/>
      <c r="Y26" s="6"/>
      <c r="Z26" s="6">
        <v>36170.430800000002</v>
      </c>
      <c r="AA26" s="7">
        <v>36170.430800000002</v>
      </c>
      <c r="AB26" s="6"/>
      <c r="AC26" s="6"/>
      <c r="AD26" s="6"/>
      <c r="AE26" s="6"/>
      <c r="AF26" s="6"/>
      <c r="AG26" s="6"/>
      <c r="AH26" s="6"/>
      <c r="AI26" s="7"/>
      <c r="AJ26" s="6">
        <v>36170.430800000002</v>
      </c>
    </row>
    <row r="27" spans="2:36" x14ac:dyDescent="0.3">
      <c r="B27" s="5" t="s">
        <v>150</v>
      </c>
      <c r="C27" s="6"/>
      <c r="D27" s="6"/>
      <c r="E27" s="6"/>
      <c r="F27" s="6"/>
      <c r="G27" s="6"/>
      <c r="H27" s="6"/>
      <c r="I27" s="7"/>
      <c r="J27" s="6"/>
      <c r="K27" s="6"/>
      <c r="L27" s="6"/>
      <c r="M27" s="6"/>
      <c r="N27" s="6"/>
      <c r="O27" s="6"/>
      <c r="P27" s="6"/>
      <c r="Q27" s="6"/>
      <c r="R27" s="7"/>
      <c r="S27" s="6"/>
      <c r="T27" s="6">
        <v>404704.50433999998</v>
      </c>
      <c r="U27" s="6"/>
      <c r="V27" s="6"/>
      <c r="W27" s="6"/>
      <c r="X27" s="6">
        <v>94500.713799999998</v>
      </c>
      <c r="Y27" s="6"/>
      <c r="Z27" s="6"/>
      <c r="AA27" s="7">
        <v>499205.21814000001</v>
      </c>
      <c r="AB27" s="6"/>
      <c r="AC27" s="6"/>
      <c r="AD27" s="6"/>
      <c r="AE27" s="6"/>
      <c r="AF27" s="6"/>
      <c r="AG27" s="6"/>
      <c r="AH27" s="6">
        <v>1877503.6920899996</v>
      </c>
      <c r="AI27" s="7">
        <v>1877503.6920899996</v>
      </c>
      <c r="AJ27" s="6">
        <v>2376708.9102299996</v>
      </c>
    </row>
    <row r="28" spans="2:36" x14ac:dyDescent="0.3">
      <c r="B28" s="5" t="s">
        <v>151</v>
      </c>
      <c r="C28" s="6"/>
      <c r="D28" s="6"/>
      <c r="E28" s="6"/>
      <c r="F28" s="6">
        <v>34967.522799999999</v>
      </c>
      <c r="G28" s="6"/>
      <c r="H28" s="6"/>
      <c r="I28" s="7">
        <v>34967.522799999999</v>
      </c>
      <c r="J28" s="6"/>
      <c r="K28" s="6"/>
      <c r="L28" s="6"/>
      <c r="M28" s="6"/>
      <c r="N28" s="6">
        <v>2234.6792999999998</v>
      </c>
      <c r="O28" s="6">
        <v>105281.7776</v>
      </c>
      <c r="P28" s="6"/>
      <c r="Q28" s="6">
        <v>589124.90289999999</v>
      </c>
      <c r="R28" s="7">
        <v>696641.35979999998</v>
      </c>
      <c r="S28" s="6"/>
      <c r="T28" s="6">
        <v>57093.132400000002</v>
      </c>
      <c r="U28" s="6"/>
      <c r="V28" s="6"/>
      <c r="W28" s="6"/>
      <c r="X28" s="6">
        <v>439367.42329999991</v>
      </c>
      <c r="Y28" s="6"/>
      <c r="Z28" s="6">
        <v>1161577.8297000001</v>
      </c>
      <c r="AA28" s="7">
        <v>1658038.3854</v>
      </c>
      <c r="AB28" s="6"/>
      <c r="AC28" s="6"/>
      <c r="AD28" s="6"/>
      <c r="AE28" s="6"/>
      <c r="AF28" s="6"/>
      <c r="AG28" s="6"/>
      <c r="AH28" s="6"/>
      <c r="AI28" s="7"/>
      <c r="AJ28" s="6">
        <v>2389647.2680000002</v>
      </c>
    </row>
    <row r="29" spans="2:36" x14ac:dyDescent="0.3">
      <c r="B29" s="5" t="s">
        <v>152</v>
      </c>
      <c r="C29" s="6">
        <v>100788.01497999999</v>
      </c>
      <c r="D29" s="6"/>
      <c r="E29" s="6"/>
      <c r="F29" s="6"/>
      <c r="G29" s="6"/>
      <c r="H29" s="6">
        <v>64320.090960000001</v>
      </c>
      <c r="I29" s="7">
        <v>165108.10593999998</v>
      </c>
      <c r="J29" s="6">
        <v>24541.911800000002</v>
      </c>
      <c r="K29" s="6"/>
      <c r="L29" s="6"/>
      <c r="M29" s="6"/>
      <c r="N29" s="6"/>
      <c r="O29" s="6"/>
      <c r="P29" s="6"/>
      <c r="Q29" s="6">
        <v>164236.005</v>
      </c>
      <c r="R29" s="7">
        <v>188777.91680000001</v>
      </c>
      <c r="S29" s="6">
        <v>114407.46369</v>
      </c>
      <c r="T29" s="6"/>
      <c r="U29" s="6"/>
      <c r="V29" s="6"/>
      <c r="W29" s="6"/>
      <c r="X29" s="6">
        <v>54656.28</v>
      </c>
      <c r="Y29" s="6"/>
      <c r="Z29" s="6">
        <v>4546.3382499999998</v>
      </c>
      <c r="AA29" s="7">
        <v>173610.08194</v>
      </c>
      <c r="AB29" s="6"/>
      <c r="AC29" s="6"/>
      <c r="AD29" s="6"/>
      <c r="AE29" s="6"/>
      <c r="AF29" s="6"/>
      <c r="AG29" s="6"/>
      <c r="AH29" s="6"/>
      <c r="AI29" s="7"/>
      <c r="AJ29" s="6">
        <v>527496.10467999999</v>
      </c>
    </row>
    <row r="30" spans="2:36" x14ac:dyDescent="0.3">
      <c r="B30" s="5" t="s">
        <v>153</v>
      </c>
      <c r="C30" s="6"/>
      <c r="D30" s="6"/>
      <c r="E30" s="6"/>
      <c r="F30" s="6"/>
      <c r="G30" s="6"/>
      <c r="H30" s="6"/>
      <c r="I30" s="7"/>
      <c r="J30" s="6"/>
      <c r="K30" s="6"/>
      <c r="L30" s="6"/>
      <c r="M30" s="6"/>
      <c r="N30" s="6"/>
      <c r="O30" s="6"/>
      <c r="P30" s="6"/>
      <c r="Q30" s="6"/>
      <c r="R30" s="7"/>
      <c r="S30" s="6"/>
      <c r="T30" s="6"/>
      <c r="U30" s="6"/>
      <c r="V30" s="6"/>
      <c r="W30" s="6"/>
      <c r="X30" s="6">
        <v>317205.06479999999</v>
      </c>
      <c r="Y30" s="6"/>
      <c r="Z30" s="6">
        <v>171388.64799999999</v>
      </c>
      <c r="AA30" s="7">
        <v>488593.71279999998</v>
      </c>
      <c r="AB30" s="6"/>
      <c r="AC30" s="6"/>
      <c r="AD30" s="6"/>
      <c r="AE30" s="6"/>
      <c r="AF30" s="6"/>
      <c r="AG30" s="6"/>
      <c r="AH30" s="6"/>
      <c r="AI30" s="7"/>
      <c r="AJ30" s="6">
        <v>488593.71279999998</v>
      </c>
    </row>
    <row r="31" spans="2:36" x14ac:dyDescent="0.3">
      <c r="B31" s="5" t="s">
        <v>154</v>
      </c>
      <c r="C31" s="6">
        <v>543567.41046000004</v>
      </c>
      <c r="D31" s="6">
        <v>1646977.83892</v>
      </c>
      <c r="E31" s="6">
        <v>68801.509399999995</v>
      </c>
      <c r="F31" s="6">
        <v>596669.3657699998</v>
      </c>
      <c r="G31" s="6"/>
      <c r="H31" s="6">
        <v>1383919.78183</v>
      </c>
      <c r="I31" s="7">
        <v>4239935.9063799996</v>
      </c>
      <c r="J31" s="6"/>
      <c r="K31" s="6">
        <v>11448.300000000001</v>
      </c>
      <c r="L31" s="6"/>
      <c r="M31" s="6"/>
      <c r="N31" s="6"/>
      <c r="O31" s="6"/>
      <c r="P31" s="6"/>
      <c r="Q31" s="6"/>
      <c r="R31" s="7">
        <v>11448.300000000001</v>
      </c>
      <c r="S31" s="6"/>
      <c r="T31" s="6"/>
      <c r="U31" s="6"/>
      <c r="V31" s="6"/>
      <c r="W31" s="6"/>
      <c r="X31" s="6"/>
      <c r="Y31" s="6"/>
      <c r="Z31" s="6"/>
      <c r="AA31" s="7"/>
      <c r="AB31" s="6"/>
      <c r="AC31" s="6"/>
      <c r="AD31" s="6"/>
      <c r="AE31" s="6"/>
      <c r="AF31" s="6"/>
      <c r="AG31" s="6"/>
      <c r="AH31" s="6"/>
      <c r="AI31" s="7"/>
      <c r="AJ31" s="6">
        <v>4251384.2063799994</v>
      </c>
    </row>
    <row r="32" spans="2:36" x14ac:dyDescent="0.3">
      <c r="B32" s="5" t="s">
        <v>249</v>
      </c>
      <c r="C32" s="6"/>
      <c r="D32" s="6">
        <v>10385.584700000001</v>
      </c>
      <c r="E32" s="6"/>
      <c r="F32" s="6">
        <v>13315.201700000001</v>
      </c>
      <c r="G32" s="6"/>
      <c r="H32" s="6">
        <v>235180.70510000002</v>
      </c>
      <c r="I32" s="7">
        <v>258881.49150000003</v>
      </c>
      <c r="J32" s="6"/>
      <c r="K32" s="6"/>
      <c r="L32" s="6"/>
      <c r="M32" s="6"/>
      <c r="N32" s="6"/>
      <c r="O32" s="6"/>
      <c r="P32" s="6"/>
      <c r="Q32" s="6"/>
      <c r="R32" s="7"/>
      <c r="S32" s="6"/>
      <c r="T32" s="6"/>
      <c r="U32" s="6"/>
      <c r="V32" s="6"/>
      <c r="W32" s="6"/>
      <c r="X32" s="6"/>
      <c r="Y32" s="6"/>
      <c r="Z32" s="6"/>
      <c r="AA32" s="7"/>
      <c r="AB32" s="6"/>
      <c r="AC32" s="6"/>
      <c r="AD32" s="6"/>
      <c r="AE32" s="6"/>
      <c r="AF32" s="6"/>
      <c r="AG32" s="6"/>
      <c r="AH32" s="6"/>
      <c r="AI32" s="7"/>
      <c r="AJ32" s="6">
        <v>258881.49150000003</v>
      </c>
    </row>
    <row r="33" spans="2:36" x14ac:dyDescent="0.3">
      <c r="B33" s="5" t="s">
        <v>155</v>
      </c>
      <c r="C33" s="6"/>
      <c r="D33" s="6">
        <v>212757.47193599999</v>
      </c>
      <c r="E33" s="6"/>
      <c r="F33" s="6">
        <v>9514.3405220000004</v>
      </c>
      <c r="G33" s="6"/>
      <c r="H33" s="6">
        <v>59952.2238</v>
      </c>
      <c r="I33" s="7">
        <v>282224.03625800001</v>
      </c>
      <c r="J33" s="6"/>
      <c r="K33" s="6"/>
      <c r="L33" s="6"/>
      <c r="M33" s="6"/>
      <c r="N33" s="6"/>
      <c r="O33" s="6"/>
      <c r="P33" s="6"/>
      <c r="Q33" s="6"/>
      <c r="R33" s="7"/>
      <c r="S33" s="6"/>
      <c r="T33" s="6"/>
      <c r="U33" s="6"/>
      <c r="V33" s="6"/>
      <c r="W33" s="6"/>
      <c r="X33" s="6"/>
      <c r="Y33" s="6"/>
      <c r="Z33" s="6">
        <v>35794.051099999997</v>
      </c>
      <c r="AA33" s="7">
        <v>35794.051099999997</v>
      </c>
      <c r="AB33" s="6"/>
      <c r="AC33" s="6"/>
      <c r="AD33" s="6"/>
      <c r="AE33" s="6"/>
      <c r="AF33" s="6"/>
      <c r="AG33" s="6"/>
      <c r="AH33" s="6"/>
      <c r="AI33" s="7"/>
      <c r="AJ33" s="6">
        <v>318018.08735799999</v>
      </c>
    </row>
    <row r="34" spans="2:36" x14ac:dyDescent="0.3">
      <c r="B34" s="5" t="s">
        <v>250</v>
      </c>
      <c r="C34" s="6"/>
      <c r="D34" s="6"/>
      <c r="E34" s="6"/>
      <c r="F34" s="6"/>
      <c r="G34" s="6"/>
      <c r="H34" s="6">
        <v>842403.27560000017</v>
      </c>
      <c r="I34" s="7">
        <v>842403.27560000017</v>
      </c>
      <c r="J34" s="6"/>
      <c r="K34" s="6"/>
      <c r="L34" s="6"/>
      <c r="M34" s="6"/>
      <c r="N34" s="6"/>
      <c r="O34" s="6"/>
      <c r="P34" s="6"/>
      <c r="Q34" s="6"/>
      <c r="R34" s="7"/>
      <c r="S34" s="6"/>
      <c r="T34" s="6"/>
      <c r="U34" s="6"/>
      <c r="V34" s="6"/>
      <c r="W34" s="6"/>
      <c r="X34" s="6"/>
      <c r="Y34" s="6"/>
      <c r="Z34" s="6"/>
      <c r="AA34" s="7"/>
      <c r="AB34" s="6"/>
      <c r="AC34" s="6"/>
      <c r="AD34" s="6"/>
      <c r="AE34" s="6"/>
      <c r="AF34" s="6"/>
      <c r="AG34" s="6"/>
      <c r="AH34" s="6"/>
      <c r="AI34" s="7"/>
      <c r="AJ34" s="6">
        <v>842403.27560000017</v>
      </c>
    </row>
    <row r="35" spans="2:36" x14ac:dyDescent="0.3">
      <c r="B35" s="5" t="s">
        <v>251</v>
      </c>
      <c r="C35" s="6"/>
      <c r="D35" s="6">
        <v>17455.706299999998</v>
      </c>
      <c r="E35" s="6"/>
      <c r="F35" s="6">
        <v>45400.18924</v>
      </c>
      <c r="G35" s="6"/>
      <c r="H35" s="6">
        <v>116358.9437</v>
      </c>
      <c r="I35" s="7">
        <v>179214.83924</v>
      </c>
      <c r="J35" s="6"/>
      <c r="K35" s="6">
        <v>4906.9524000000001</v>
      </c>
      <c r="L35" s="6"/>
      <c r="M35" s="6"/>
      <c r="N35" s="6"/>
      <c r="O35" s="6"/>
      <c r="P35" s="6"/>
      <c r="Q35" s="6">
        <v>2462.2631999999999</v>
      </c>
      <c r="R35" s="7">
        <v>7369.2155999999995</v>
      </c>
      <c r="S35" s="6"/>
      <c r="T35" s="6"/>
      <c r="U35" s="6"/>
      <c r="V35" s="6"/>
      <c r="W35" s="6"/>
      <c r="X35" s="6"/>
      <c r="Y35" s="6"/>
      <c r="Z35" s="6"/>
      <c r="AA35" s="7"/>
      <c r="AB35" s="6"/>
      <c r="AC35" s="6"/>
      <c r="AD35" s="6"/>
      <c r="AE35" s="6"/>
      <c r="AF35" s="6"/>
      <c r="AG35" s="6"/>
      <c r="AH35" s="6"/>
      <c r="AI35" s="7"/>
      <c r="AJ35" s="6">
        <v>186584.05484</v>
      </c>
    </row>
    <row r="36" spans="2:36" x14ac:dyDescent="0.3">
      <c r="B36" s="5" t="s">
        <v>156</v>
      </c>
      <c r="C36" s="6"/>
      <c r="D36" s="6"/>
      <c r="E36" s="6"/>
      <c r="F36" s="6">
        <v>69445.404500000004</v>
      </c>
      <c r="G36" s="6"/>
      <c r="H36" s="6">
        <v>3590244.97101</v>
      </c>
      <c r="I36" s="7">
        <v>3659690.3755100002</v>
      </c>
      <c r="J36" s="6"/>
      <c r="K36" s="6"/>
      <c r="L36" s="6"/>
      <c r="M36" s="6"/>
      <c r="N36" s="6"/>
      <c r="O36" s="6"/>
      <c r="P36" s="6"/>
      <c r="Q36" s="6"/>
      <c r="R36" s="7"/>
      <c r="S36" s="6"/>
      <c r="T36" s="6"/>
      <c r="U36" s="6"/>
      <c r="V36" s="6"/>
      <c r="W36" s="6"/>
      <c r="X36" s="6"/>
      <c r="Y36" s="6"/>
      <c r="Z36" s="6"/>
      <c r="AA36" s="7"/>
      <c r="AB36" s="6"/>
      <c r="AC36" s="6"/>
      <c r="AD36" s="6"/>
      <c r="AE36" s="6"/>
      <c r="AF36" s="6"/>
      <c r="AG36" s="6"/>
      <c r="AH36" s="6"/>
      <c r="AI36" s="7"/>
      <c r="AJ36" s="6">
        <v>3659690.3755100002</v>
      </c>
    </row>
    <row r="37" spans="2:36" x14ac:dyDescent="0.3">
      <c r="B37" s="5" t="s">
        <v>157</v>
      </c>
      <c r="C37" s="6"/>
      <c r="D37" s="6"/>
      <c r="E37" s="6"/>
      <c r="F37" s="6"/>
      <c r="G37" s="6"/>
      <c r="H37" s="6"/>
      <c r="I37" s="7"/>
      <c r="J37" s="6">
        <v>341831.75999999995</v>
      </c>
      <c r="K37" s="6">
        <v>428498.22139999998</v>
      </c>
      <c r="L37" s="6"/>
      <c r="M37" s="6"/>
      <c r="N37" s="6">
        <v>24707.279999999999</v>
      </c>
      <c r="O37" s="6">
        <v>241615.31345999998</v>
      </c>
      <c r="P37" s="6"/>
      <c r="Q37" s="6">
        <v>1059061.2992750001</v>
      </c>
      <c r="R37" s="7">
        <v>2095713.8741350002</v>
      </c>
      <c r="S37" s="6"/>
      <c r="T37" s="6"/>
      <c r="U37" s="6"/>
      <c r="V37" s="6"/>
      <c r="W37" s="6"/>
      <c r="X37" s="6"/>
      <c r="Y37" s="6"/>
      <c r="Z37" s="6"/>
      <c r="AA37" s="7"/>
      <c r="AB37" s="6"/>
      <c r="AC37" s="6"/>
      <c r="AD37" s="6"/>
      <c r="AE37" s="6"/>
      <c r="AF37" s="6"/>
      <c r="AG37" s="6"/>
      <c r="AH37" s="6"/>
      <c r="AI37" s="7"/>
      <c r="AJ37" s="6">
        <v>2095713.8741350002</v>
      </c>
    </row>
    <row r="38" spans="2:36" x14ac:dyDescent="0.3">
      <c r="B38" s="5" t="s">
        <v>158</v>
      </c>
      <c r="C38" s="6"/>
      <c r="D38" s="6"/>
      <c r="E38" s="6"/>
      <c r="F38" s="6"/>
      <c r="G38" s="6"/>
      <c r="H38" s="6"/>
      <c r="I38" s="7"/>
      <c r="J38" s="6">
        <v>21461.040000000001</v>
      </c>
      <c r="K38" s="6">
        <v>1839395.3845999998</v>
      </c>
      <c r="L38" s="6"/>
      <c r="M38" s="6"/>
      <c r="N38" s="6">
        <v>203963.58740000002</v>
      </c>
      <c r="O38" s="6">
        <v>593725.57167999994</v>
      </c>
      <c r="P38" s="6"/>
      <c r="Q38" s="6">
        <v>645121.61471899995</v>
      </c>
      <c r="R38" s="7">
        <v>3303667.1983989999</v>
      </c>
      <c r="S38" s="6"/>
      <c r="T38" s="6"/>
      <c r="U38" s="6"/>
      <c r="V38" s="6"/>
      <c r="W38" s="6">
        <v>1888</v>
      </c>
      <c r="X38" s="6">
        <v>9848.0246000000006</v>
      </c>
      <c r="Y38" s="6"/>
      <c r="Z38" s="6"/>
      <c r="AA38" s="7">
        <v>11736.024600000001</v>
      </c>
      <c r="AB38" s="6"/>
      <c r="AC38" s="6"/>
      <c r="AD38" s="6"/>
      <c r="AE38" s="6"/>
      <c r="AF38" s="6"/>
      <c r="AG38" s="6"/>
      <c r="AH38" s="6"/>
      <c r="AI38" s="7"/>
      <c r="AJ38" s="6">
        <v>3315403.222999</v>
      </c>
    </row>
    <row r="39" spans="2:36" x14ac:dyDescent="0.3">
      <c r="B39" s="5" t="s">
        <v>159</v>
      </c>
      <c r="C39" s="6"/>
      <c r="D39" s="6"/>
      <c r="E39" s="6"/>
      <c r="F39" s="6"/>
      <c r="G39" s="6"/>
      <c r="H39" s="6"/>
      <c r="I39" s="7"/>
      <c r="J39" s="6"/>
      <c r="K39" s="6"/>
      <c r="L39" s="6"/>
      <c r="M39" s="6"/>
      <c r="N39" s="6">
        <v>122324.31970000001</v>
      </c>
      <c r="O39" s="6"/>
      <c r="P39" s="6"/>
      <c r="Q39" s="6">
        <v>86700.779999999984</v>
      </c>
      <c r="R39" s="7">
        <v>209025.09969999999</v>
      </c>
      <c r="S39" s="6"/>
      <c r="T39" s="6"/>
      <c r="U39" s="6"/>
      <c r="V39" s="6"/>
      <c r="W39" s="6"/>
      <c r="X39" s="6"/>
      <c r="Y39" s="6"/>
      <c r="Z39" s="6"/>
      <c r="AA39" s="7"/>
      <c r="AB39" s="6"/>
      <c r="AC39" s="6"/>
      <c r="AD39" s="6"/>
      <c r="AE39" s="6"/>
      <c r="AF39" s="6"/>
      <c r="AG39" s="6"/>
      <c r="AH39" s="6"/>
      <c r="AI39" s="7"/>
      <c r="AJ39" s="6">
        <v>209025.09969999999</v>
      </c>
    </row>
    <row r="40" spans="2:36" x14ac:dyDescent="0.3">
      <c r="B40" s="5" t="s">
        <v>252</v>
      </c>
      <c r="C40" s="6"/>
      <c r="D40" s="6"/>
      <c r="E40" s="6"/>
      <c r="F40" s="6"/>
      <c r="G40" s="6"/>
      <c r="H40" s="6"/>
      <c r="I40" s="7"/>
      <c r="J40" s="6"/>
      <c r="K40" s="6"/>
      <c r="L40" s="6"/>
      <c r="M40" s="6"/>
      <c r="N40" s="6"/>
      <c r="O40" s="6"/>
      <c r="P40" s="6"/>
      <c r="Q40" s="6">
        <v>1973687.1202</v>
      </c>
      <c r="R40" s="7">
        <v>1973687.1202</v>
      </c>
      <c r="S40" s="6"/>
      <c r="T40" s="6"/>
      <c r="U40" s="6"/>
      <c r="V40" s="6"/>
      <c r="W40" s="6"/>
      <c r="X40" s="6"/>
      <c r="Y40" s="6"/>
      <c r="Z40" s="6"/>
      <c r="AA40" s="7"/>
      <c r="AB40" s="6"/>
      <c r="AC40" s="6"/>
      <c r="AD40" s="6"/>
      <c r="AE40" s="6"/>
      <c r="AF40" s="6"/>
      <c r="AG40" s="6"/>
      <c r="AH40" s="6"/>
      <c r="AI40" s="7"/>
      <c r="AJ40" s="6">
        <v>1973687.1202</v>
      </c>
    </row>
    <row r="41" spans="2:36" x14ac:dyDescent="0.3">
      <c r="B41" s="5" t="s">
        <v>160</v>
      </c>
      <c r="C41" s="6"/>
      <c r="D41" s="6"/>
      <c r="E41" s="6"/>
      <c r="F41" s="6"/>
      <c r="G41" s="6"/>
      <c r="H41" s="6">
        <v>1128.7859000000001</v>
      </c>
      <c r="I41" s="7">
        <v>1128.7859000000001</v>
      </c>
      <c r="J41" s="6"/>
      <c r="K41" s="6"/>
      <c r="L41" s="6"/>
      <c r="M41" s="6"/>
      <c r="N41" s="6"/>
      <c r="O41" s="6"/>
      <c r="P41" s="6"/>
      <c r="Q41" s="6">
        <v>213833.64396600003</v>
      </c>
      <c r="R41" s="7">
        <v>213833.64396600003</v>
      </c>
      <c r="S41" s="6"/>
      <c r="T41" s="6"/>
      <c r="U41" s="6"/>
      <c r="V41" s="6"/>
      <c r="W41" s="6"/>
      <c r="X41" s="6"/>
      <c r="Y41" s="6"/>
      <c r="Z41" s="6">
        <v>23362.211040000006</v>
      </c>
      <c r="AA41" s="7">
        <v>23362.211040000006</v>
      </c>
      <c r="AB41" s="6"/>
      <c r="AC41" s="6"/>
      <c r="AD41" s="6"/>
      <c r="AE41" s="6"/>
      <c r="AF41" s="6"/>
      <c r="AG41" s="6"/>
      <c r="AH41" s="6">
        <v>173686.62109600002</v>
      </c>
      <c r="AI41" s="7">
        <v>173686.62109600002</v>
      </c>
      <c r="AJ41" s="6">
        <v>412011.262002</v>
      </c>
    </row>
    <row r="42" spans="2:36" x14ac:dyDescent="0.3">
      <c r="B42" s="5" t="s">
        <v>161</v>
      </c>
      <c r="C42" s="6"/>
      <c r="D42" s="6"/>
      <c r="E42" s="6"/>
      <c r="F42" s="6"/>
      <c r="G42" s="6"/>
      <c r="H42" s="6">
        <v>910.17600000000004</v>
      </c>
      <c r="I42" s="7">
        <v>910.17600000000004</v>
      </c>
      <c r="J42" s="6">
        <v>30512.217180000003</v>
      </c>
      <c r="K42" s="6"/>
      <c r="L42" s="6"/>
      <c r="M42" s="6"/>
      <c r="N42" s="6"/>
      <c r="O42" s="6">
        <v>15041</v>
      </c>
      <c r="P42" s="6"/>
      <c r="Q42" s="6">
        <v>62662.50267300001</v>
      </c>
      <c r="R42" s="7">
        <v>108215.71985300002</v>
      </c>
      <c r="S42" s="6"/>
      <c r="T42" s="6"/>
      <c r="U42" s="6"/>
      <c r="V42" s="6"/>
      <c r="W42" s="6"/>
      <c r="X42" s="6">
        <v>6379.5119999999997</v>
      </c>
      <c r="Y42" s="6"/>
      <c r="Z42" s="6">
        <v>97902.899589999986</v>
      </c>
      <c r="AA42" s="7">
        <v>104282.41158999999</v>
      </c>
      <c r="AB42" s="6"/>
      <c r="AC42" s="6"/>
      <c r="AD42" s="6"/>
      <c r="AE42" s="6"/>
      <c r="AF42" s="6"/>
      <c r="AG42" s="6"/>
      <c r="AH42" s="6">
        <v>675079.4188000001</v>
      </c>
      <c r="AI42" s="7">
        <v>675079.4188000001</v>
      </c>
      <c r="AJ42" s="6">
        <v>888487.72624300013</v>
      </c>
    </row>
    <row r="43" spans="2:36" x14ac:dyDescent="0.3">
      <c r="B43" s="5" t="s">
        <v>162</v>
      </c>
      <c r="C43" s="6"/>
      <c r="D43" s="6"/>
      <c r="E43" s="6"/>
      <c r="F43" s="6"/>
      <c r="G43" s="6"/>
      <c r="H43" s="6"/>
      <c r="I43" s="7"/>
      <c r="J43" s="6"/>
      <c r="K43" s="6"/>
      <c r="L43" s="6"/>
      <c r="M43" s="6"/>
      <c r="N43" s="6">
        <v>37600.937100000003</v>
      </c>
      <c r="O43" s="6">
        <v>66.39</v>
      </c>
      <c r="P43" s="6"/>
      <c r="Q43" s="6">
        <v>7901.3352000000004</v>
      </c>
      <c r="R43" s="7">
        <v>45568.662300000004</v>
      </c>
      <c r="S43" s="6"/>
      <c r="T43" s="6"/>
      <c r="U43" s="6"/>
      <c r="V43" s="6"/>
      <c r="W43" s="6"/>
      <c r="X43" s="6"/>
      <c r="Y43" s="6"/>
      <c r="Z43" s="6"/>
      <c r="AA43" s="7"/>
      <c r="AB43" s="6"/>
      <c r="AC43" s="6"/>
      <c r="AD43" s="6"/>
      <c r="AE43" s="6">
        <v>34051.138800000001</v>
      </c>
      <c r="AF43" s="6"/>
      <c r="AG43" s="6"/>
      <c r="AH43" s="6">
        <v>1109740.0885350008</v>
      </c>
      <c r="AI43" s="7">
        <v>1143791.2273350009</v>
      </c>
      <c r="AJ43" s="6">
        <v>1189359.8896350008</v>
      </c>
    </row>
    <row r="44" spans="2:36" x14ac:dyDescent="0.3">
      <c r="B44" s="5" t="s">
        <v>163</v>
      </c>
      <c r="C44" s="6"/>
      <c r="D44" s="6"/>
      <c r="E44" s="6"/>
      <c r="F44" s="6"/>
      <c r="G44" s="6"/>
      <c r="H44" s="6"/>
      <c r="I44" s="7"/>
      <c r="J44" s="6"/>
      <c r="K44" s="6"/>
      <c r="L44" s="6"/>
      <c r="M44" s="6"/>
      <c r="N44" s="6">
        <v>109760.00000000001</v>
      </c>
      <c r="O44" s="6"/>
      <c r="P44" s="6"/>
      <c r="Q44" s="6"/>
      <c r="R44" s="7">
        <v>109760.00000000001</v>
      </c>
      <c r="S44" s="6"/>
      <c r="T44" s="6"/>
      <c r="U44" s="6"/>
      <c r="V44" s="6"/>
      <c r="W44" s="6"/>
      <c r="X44" s="6"/>
      <c r="Y44" s="6"/>
      <c r="Z44" s="6"/>
      <c r="AA44" s="7"/>
      <c r="AB44" s="6"/>
      <c r="AC44" s="6"/>
      <c r="AD44" s="6"/>
      <c r="AE44" s="6"/>
      <c r="AF44" s="6"/>
      <c r="AG44" s="6"/>
      <c r="AH44" s="6">
        <v>28129.798900000002</v>
      </c>
      <c r="AI44" s="7">
        <v>28129.798900000002</v>
      </c>
      <c r="AJ44" s="6">
        <v>137889.79890000002</v>
      </c>
    </row>
    <row r="45" spans="2:36" x14ac:dyDescent="0.3">
      <c r="B45" s="5" t="s">
        <v>164</v>
      </c>
      <c r="C45" s="6"/>
      <c r="D45" s="6"/>
      <c r="E45" s="6"/>
      <c r="F45" s="6"/>
      <c r="G45" s="6"/>
      <c r="H45" s="6"/>
      <c r="I45" s="7"/>
      <c r="J45" s="6"/>
      <c r="K45" s="6"/>
      <c r="L45" s="6"/>
      <c r="M45" s="6"/>
      <c r="N45" s="6"/>
      <c r="O45" s="6"/>
      <c r="P45" s="6"/>
      <c r="Q45" s="6">
        <v>339.80800000000005</v>
      </c>
      <c r="R45" s="7">
        <v>339.80800000000005</v>
      </c>
      <c r="S45" s="6"/>
      <c r="T45" s="6"/>
      <c r="U45" s="6"/>
      <c r="V45" s="6"/>
      <c r="W45" s="6"/>
      <c r="X45" s="6"/>
      <c r="Y45" s="6"/>
      <c r="Z45" s="6"/>
      <c r="AA45" s="7"/>
      <c r="AB45" s="6"/>
      <c r="AC45" s="6"/>
      <c r="AD45" s="6"/>
      <c r="AE45" s="6"/>
      <c r="AF45" s="6"/>
      <c r="AG45" s="6"/>
      <c r="AH45" s="6">
        <v>96661.987877999956</v>
      </c>
      <c r="AI45" s="7">
        <v>96661.987877999956</v>
      </c>
      <c r="AJ45" s="6">
        <v>97001.795877999961</v>
      </c>
    </row>
    <row r="46" spans="2:36" x14ac:dyDescent="0.3">
      <c r="B46" s="5" t="s">
        <v>165</v>
      </c>
      <c r="C46" s="6"/>
      <c r="D46" s="6"/>
      <c r="E46" s="6"/>
      <c r="F46" s="6"/>
      <c r="G46" s="6"/>
      <c r="H46" s="6"/>
      <c r="I46" s="7"/>
      <c r="J46" s="6"/>
      <c r="K46" s="6"/>
      <c r="L46" s="6"/>
      <c r="M46" s="6"/>
      <c r="N46" s="6"/>
      <c r="O46" s="6"/>
      <c r="P46" s="6"/>
      <c r="Q46" s="6"/>
      <c r="R46" s="7"/>
      <c r="S46" s="6"/>
      <c r="T46" s="6"/>
      <c r="U46" s="6"/>
      <c r="V46" s="6"/>
      <c r="W46" s="6"/>
      <c r="X46" s="6"/>
      <c r="Y46" s="6"/>
      <c r="Z46" s="6"/>
      <c r="AA46" s="7"/>
      <c r="AB46" s="6"/>
      <c r="AC46" s="6"/>
      <c r="AD46" s="6"/>
      <c r="AE46" s="6"/>
      <c r="AF46" s="6"/>
      <c r="AG46" s="6"/>
      <c r="AH46" s="6">
        <v>141.31610000000001</v>
      </c>
      <c r="AI46" s="7">
        <v>141.31610000000001</v>
      </c>
      <c r="AJ46" s="6">
        <v>141.31610000000001</v>
      </c>
    </row>
    <row r="47" spans="2:36" x14ac:dyDescent="0.3">
      <c r="B47" s="5" t="s">
        <v>166</v>
      </c>
      <c r="C47" s="6"/>
      <c r="D47" s="6"/>
      <c r="E47" s="6"/>
      <c r="F47" s="6"/>
      <c r="G47" s="6"/>
      <c r="H47" s="6"/>
      <c r="I47" s="7"/>
      <c r="J47" s="6"/>
      <c r="K47" s="6"/>
      <c r="L47" s="6"/>
      <c r="M47" s="6"/>
      <c r="N47" s="6"/>
      <c r="O47" s="6"/>
      <c r="P47" s="6"/>
      <c r="Q47" s="6"/>
      <c r="R47" s="7"/>
      <c r="S47" s="6"/>
      <c r="T47" s="6"/>
      <c r="U47" s="6"/>
      <c r="V47" s="6"/>
      <c r="W47" s="6"/>
      <c r="X47" s="6"/>
      <c r="Y47" s="6"/>
      <c r="Z47" s="6"/>
      <c r="AA47" s="7"/>
      <c r="AB47" s="6"/>
      <c r="AC47" s="6"/>
      <c r="AD47" s="6"/>
      <c r="AE47" s="6"/>
      <c r="AF47" s="6"/>
      <c r="AG47" s="6"/>
      <c r="AH47" s="6">
        <v>68046.837845000002</v>
      </c>
      <c r="AI47" s="7">
        <v>68046.837845000002</v>
      </c>
      <c r="AJ47" s="6">
        <v>68046.837845000002</v>
      </c>
    </row>
    <row r="48" spans="2:36" x14ac:dyDescent="0.3">
      <c r="B48" s="5" t="s">
        <v>167</v>
      </c>
      <c r="C48" s="6"/>
      <c r="D48" s="6"/>
      <c r="E48" s="6"/>
      <c r="F48" s="6"/>
      <c r="G48" s="6"/>
      <c r="H48" s="6"/>
      <c r="I48" s="7"/>
      <c r="J48" s="6"/>
      <c r="K48" s="6"/>
      <c r="L48" s="6"/>
      <c r="M48" s="6"/>
      <c r="N48" s="6"/>
      <c r="O48" s="6"/>
      <c r="P48" s="6"/>
      <c r="Q48" s="6"/>
      <c r="R48" s="7"/>
      <c r="S48" s="6"/>
      <c r="T48" s="6"/>
      <c r="U48" s="6"/>
      <c r="V48" s="6"/>
      <c r="W48" s="6"/>
      <c r="X48" s="6"/>
      <c r="Y48" s="6"/>
      <c r="Z48" s="6"/>
      <c r="AA48" s="7"/>
      <c r="AB48" s="6"/>
      <c r="AC48" s="6"/>
      <c r="AD48" s="6"/>
      <c r="AE48" s="6"/>
      <c r="AF48" s="6"/>
      <c r="AG48" s="6"/>
      <c r="AH48" s="6">
        <v>21744.240000000002</v>
      </c>
      <c r="AI48" s="7">
        <v>21744.240000000002</v>
      </c>
      <c r="AJ48" s="6">
        <v>21744.240000000002</v>
      </c>
    </row>
    <row r="49" spans="2:36" x14ac:dyDescent="0.3">
      <c r="B49" s="5" t="s">
        <v>168</v>
      </c>
      <c r="C49" s="6"/>
      <c r="D49" s="6"/>
      <c r="E49" s="6"/>
      <c r="F49" s="6"/>
      <c r="G49" s="6"/>
      <c r="H49" s="6"/>
      <c r="I49" s="7"/>
      <c r="J49" s="6"/>
      <c r="K49" s="6"/>
      <c r="L49" s="6"/>
      <c r="M49" s="6"/>
      <c r="N49" s="6"/>
      <c r="O49" s="6"/>
      <c r="P49" s="6"/>
      <c r="Q49" s="6">
        <v>3358.0199799999996</v>
      </c>
      <c r="R49" s="7">
        <v>3358.0199799999996</v>
      </c>
      <c r="S49" s="6"/>
      <c r="T49" s="6"/>
      <c r="U49" s="6"/>
      <c r="V49" s="6"/>
      <c r="W49" s="6"/>
      <c r="X49" s="6"/>
      <c r="Y49" s="6"/>
      <c r="Z49" s="6"/>
      <c r="AA49" s="7"/>
      <c r="AB49" s="6"/>
      <c r="AC49" s="6"/>
      <c r="AD49" s="6"/>
      <c r="AE49" s="6"/>
      <c r="AF49" s="6"/>
      <c r="AG49" s="6"/>
      <c r="AH49" s="6">
        <v>34400.033300000003</v>
      </c>
      <c r="AI49" s="7">
        <v>34400.033300000003</v>
      </c>
      <c r="AJ49" s="6">
        <v>37758.05328</v>
      </c>
    </row>
    <row r="50" spans="2:36" x14ac:dyDescent="0.3">
      <c r="B50" s="5" t="s">
        <v>169</v>
      </c>
      <c r="C50" s="6"/>
      <c r="D50" s="6"/>
      <c r="E50" s="6"/>
      <c r="F50" s="6"/>
      <c r="G50" s="6"/>
      <c r="H50" s="6"/>
      <c r="I50" s="7"/>
      <c r="J50" s="6"/>
      <c r="K50" s="6"/>
      <c r="L50" s="6"/>
      <c r="M50" s="6"/>
      <c r="N50" s="6"/>
      <c r="O50" s="6"/>
      <c r="P50" s="6"/>
      <c r="Q50" s="6"/>
      <c r="R50" s="7"/>
      <c r="S50" s="6"/>
      <c r="T50" s="6"/>
      <c r="U50" s="6"/>
      <c r="V50" s="6"/>
      <c r="W50" s="6"/>
      <c r="X50" s="6"/>
      <c r="Y50" s="6"/>
      <c r="Z50" s="6"/>
      <c r="AA50" s="7"/>
      <c r="AB50" s="6">
        <v>7968.3173400000005</v>
      </c>
      <c r="AC50" s="6"/>
      <c r="AD50" s="6"/>
      <c r="AE50" s="6"/>
      <c r="AF50" s="6"/>
      <c r="AG50" s="6"/>
      <c r="AH50" s="6">
        <v>77284.246352800023</v>
      </c>
      <c r="AI50" s="7">
        <v>85252.563692800017</v>
      </c>
      <c r="AJ50" s="6">
        <v>85252.563692800017</v>
      </c>
    </row>
    <row r="51" spans="2:36" x14ac:dyDescent="0.3">
      <c r="B51" s="5" t="s">
        <v>170</v>
      </c>
      <c r="C51" s="6"/>
      <c r="D51" s="6"/>
      <c r="E51" s="6"/>
      <c r="F51" s="6"/>
      <c r="G51" s="6"/>
      <c r="H51" s="6"/>
      <c r="I51" s="7"/>
      <c r="J51" s="6"/>
      <c r="K51" s="6"/>
      <c r="L51" s="6"/>
      <c r="M51" s="6"/>
      <c r="N51" s="6"/>
      <c r="O51" s="6"/>
      <c r="P51" s="6"/>
      <c r="Q51" s="6">
        <v>25335.403599999998</v>
      </c>
      <c r="R51" s="7">
        <v>25335.403599999998</v>
      </c>
      <c r="S51" s="6"/>
      <c r="T51" s="6"/>
      <c r="U51" s="6"/>
      <c r="V51" s="6"/>
      <c r="W51" s="6"/>
      <c r="X51" s="6"/>
      <c r="Y51" s="6"/>
      <c r="Z51" s="6"/>
      <c r="AA51" s="7"/>
      <c r="AB51" s="6"/>
      <c r="AC51" s="6"/>
      <c r="AD51" s="6"/>
      <c r="AE51" s="6"/>
      <c r="AF51" s="6"/>
      <c r="AG51" s="6"/>
      <c r="AH51" s="6">
        <v>49993.344211999982</v>
      </c>
      <c r="AI51" s="7">
        <v>49993.344211999982</v>
      </c>
      <c r="AJ51" s="6">
        <v>75328.747811999987</v>
      </c>
    </row>
    <row r="52" spans="2:36" x14ac:dyDescent="0.3">
      <c r="B52" s="5" t="s">
        <v>171</v>
      </c>
      <c r="C52" s="6"/>
      <c r="D52" s="6"/>
      <c r="E52" s="6"/>
      <c r="F52" s="6"/>
      <c r="G52" s="6"/>
      <c r="H52" s="6"/>
      <c r="I52" s="7"/>
      <c r="J52" s="6"/>
      <c r="K52" s="6"/>
      <c r="L52" s="6"/>
      <c r="M52" s="6"/>
      <c r="N52" s="6"/>
      <c r="O52" s="6">
        <v>1517.52916</v>
      </c>
      <c r="P52" s="6"/>
      <c r="Q52" s="6">
        <v>12296.5746</v>
      </c>
      <c r="R52" s="7">
        <v>13814.10376</v>
      </c>
      <c r="S52" s="6"/>
      <c r="T52" s="6"/>
      <c r="U52" s="6"/>
      <c r="V52" s="6"/>
      <c r="W52" s="6"/>
      <c r="X52" s="6"/>
      <c r="Y52" s="6"/>
      <c r="Z52" s="6"/>
      <c r="AA52" s="7"/>
      <c r="AB52" s="6"/>
      <c r="AC52" s="6"/>
      <c r="AD52" s="6"/>
      <c r="AE52" s="6"/>
      <c r="AF52" s="6"/>
      <c r="AG52" s="6"/>
      <c r="AH52" s="6">
        <v>564805.89035500016</v>
      </c>
      <c r="AI52" s="7">
        <v>564805.89035500016</v>
      </c>
      <c r="AJ52" s="6">
        <v>578619.99411500013</v>
      </c>
    </row>
    <row r="53" spans="2:36" x14ac:dyDescent="0.3">
      <c r="B53" s="5" t="s">
        <v>172</v>
      </c>
      <c r="C53" s="6"/>
      <c r="D53" s="6"/>
      <c r="E53" s="6"/>
      <c r="F53" s="6"/>
      <c r="G53" s="6"/>
      <c r="H53" s="6"/>
      <c r="I53" s="7"/>
      <c r="J53" s="6"/>
      <c r="K53" s="6"/>
      <c r="L53" s="6"/>
      <c r="M53" s="6"/>
      <c r="N53" s="6"/>
      <c r="O53" s="6"/>
      <c r="P53" s="6"/>
      <c r="Q53" s="6"/>
      <c r="R53" s="7"/>
      <c r="S53" s="6"/>
      <c r="T53" s="6"/>
      <c r="U53" s="6"/>
      <c r="V53" s="6"/>
      <c r="W53" s="6"/>
      <c r="X53" s="6"/>
      <c r="Y53" s="6"/>
      <c r="Z53" s="6"/>
      <c r="AA53" s="7"/>
      <c r="AB53" s="6"/>
      <c r="AC53" s="6"/>
      <c r="AD53" s="6"/>
      <c r="AE53" s="6"/>
      <c r="AF53" s="6"/>
      <c r="AG53" s="6"/>
      <c r="AH53" s="6">
        <v>17345.636576000001</v>
      </c>
      <c r="AI53" s="7">
        <v>17345.636576000001</v>
      </c>
      <c r="AJ53" s="6">
        <v>17345.636576000001</v>
      </c>
    </row>
    <row r="54" spans="2:36" x14ac:dyDescent="0.3">
      <c r="B54" s="5" t="s">
        <v>173</v>
      </c>
      <c r="C54" s="6"/>
      <c r="D54" s="6"/>
      <c r="E54" s="6"/>
      <c r="F54" s="6"/>
      <c r="G54" s="6"/>
      <c r="H54" s="6"/>
      <c r="I54" s="7"/>
      <c r="J54" s="6"/>
      <c r="K54" s="6"/>
      <c r="L54" s="6"/>
      <c r="M54" s="6"/>
      <c r="N54" s="6"/>
      <c r="O54" s="6"/>
      <c r="P54" s="6"/>
      <c r="Q54" s="6"/>
      <c r="R54" s="7"/>
      <c r="S54" s="6"/>
      <c r="T54" s="6"/>
      <c r="U54" s="6"/>
      <c r="V54" s="6"/>
      <c r="W54" s="6"/>
      <c r="X54" s="6"/>
      <c r="Y54" s="6"/>
      <c r="Z54" s="6"/>
      <c r="AA54" s="7"/>
      <c r="AB54" s="6"/>
      <c r="AC54" s="6"/>
      <c r="AD54" s="6"/>
      <c r="AE54" s="6"/>
      <c r="AF54" s="6"/>
      <c r="AG54" s="6"/>
      <c r="AH54" s="6">
        <v>340368.72086699982</v>
      </c>
      <c r="AI54" s="7">
        <v>340368.72086699982</v>
      </c>
      <c r="AJ54" s="6">
        <v>340368.72086699982</v>
      </c>
    </row>
    <row r="55" spans="2:36" x14ac:dyDescent="0.3">
      <c r="B55" s="5" t="s">
        <v>174</v>
      </c>
      <c r="C55" s="6"/>
      <c r="D55" s="6"/>
      <c r="E55" s="6"/>
      <c r="F55" s="6"/>
      <c r="G55" s="6"/>
      <c r="H55" s="6"/>
      <c r="I55" s="7"/>
      <c r="J55" s="6"/>
      <c r="K55" s="6"/>
      <c r="L55" s="6"/>
      <c r="M55" s="6"/>
      <c r="N55" s="6">
        <v>680.3664</v>
      </c>
      <c r="O55" s="6"/>
      <c r="P55" s="6"/>
      <c r="Q55" s="6">
        <v>50507.750070000002</v>
      </c>
      <c r="R55" s="7">
        <v>51188.116470000001</v>
      </c>
      <c r="S55" s="6"/>
      <c r="T55" s="6"/>
      <c r="U55" s="6"/>
      <c r="V55" s="6"/>
      <c r="W55" s="6"/>
      <c r="X55" s="6"/>
      <c r="Y55" s="6"/>
      <c r="Z55" s="6"/>
      <c r="AA55" s="7"/>
      <c r="AB55" s="6"/>
      <c r="AC55" s="6"/>
      <c r="AD55" s="6"/>
      <c r="AE55" s="6"/>
      <c r="AF55" s="6"/>
      <c r="AG55" s="6"/>
      <c r="AH55" s="6">
        <v>100094.23669999999</v>
      </c>
      <c r="AI55" s="7">
        <v>100094.23669999999</v>
      </c>
      <c r="AJ55" s="6">
        <v>151282.35316999999</v>
      </c>
    </row>
    <row r="56" spans="2:36" x14ac:dyDescent="0.3">
      <c r="B56" s="5" t="s">
        <v>175</v>
      </c>
      <c r="C56" s="6"/>
      <c r="D56" s="6"/>
      <c r="E56" s="6"/>
      <c r="F56" s="6"/>
      <c r="G56" s="6"/>
      <c r="H56" s="6"/>
      <c r="I56" s="7"/>
      <c r="J56" s="6"/>
      <c r="K56" s="6"/>
      <c r="L56" s="6"/>
      <c r="M56" s="6"/>
      <c r="N56" s="6">
        <v>6959.9331999999995</v>
      </c>
      <c r="O56" s="6">
        <v>6295.4815399999998</v>
      </c>
      <c r="P56" s="6"/>
      <c r="Q56" s="6">
        <v>79949.574477999966</v>
      </c>
      <c r="R56" s="7">
        <v>93204.989217999973</v>
      </c>
      <c r="S56" s="6"/>
      <c r="T56" s="6"/>
      <c r="U56" s="6"/>
      <c r="V56" s="6"/>
      <c r="W56" s="6"/>
      <c r="X56" s="6"/>
      <c r="Y56" s="6"/>
      <c r="Z56" s="6"/>
      <c r="AA56" s="7"/>
      <c r="AB56" s="6"/>
      <c r="AC56" s="6"/>
      <c r="AD56" s="6"/>
      <c r="AE56" s="6"/>
      <c r="AF56" s="6"/>
      <c r="AG56" s="6"/>
      <c r="AH56" s="6">
        <v>787555.19313999987</v>
      </c>
      <c r="AI56" s="7">
        <v>787555.19313999987</v>
      </c>
      <c r="AJ56" s="6">
        <v>880760.18235799985</v>
      </c>
    </row>
    <row r="57" spans="2:36" x14ac:dyDescent="0.3">
      <c r="B57" s="5" t="s">
        <v>176</v>
      </c>
      <c r="C57" s="6"/>
      <c r="D57" s="6"/>
      <c r="E57" s="6"/>
      <c r="F57" s="6"/>
      <c r="G57" s="6"/>
      <c r="H57" s="6"/>
      <c r="I57" s="7"/>
      <c r="J57" s="6"/>
      <c r="K57" s="6"/>
      <c r="L57" s="6"/>
      <c r="M57" s="6"/>
      <c r="N57" s="6"/>
      <c r="O57" s="6"/>
      <c r="P57" s="6"/>
      <c r="Q57" s="6">
        <v>35512.906260000003</v>
      </c>
      <c r="R57" s="7">
        <v>35512.906260000003</v>
      </c>
      <c r="S57" s="6"/>
      <c r="T57" s="6"/>
      <c r="U57" s="6"/>
      <c r="V57" s="6"/>
      <c r="W57" s="6"/>
      <c r="X57" s="6"/>
      <c r="Y57" s="6"/>
      <c r="Z57" s="6"/>
      <c r="AA57" s="7"/>
      <c r="AB57" s="6"/>
      <c r="AC57" s="6"/>
      <c r="AD57" s="6"/>
      <c r="AE57" s="6"/>
      <c r="AF57" s="6"/>
      <c r="AG57" s="6"/>
      <c r="AH57" s="6">
        <v>1386303.8444359992</v>
      </c>
      <c r="AI57" s="7">
        <v>1386303.8444359992</v>
      </c>
      <c r="AJ57" s="6">
        <v>1421816.7506959992</v>
      </c>
    </row>
    <row r="58" spans="2:36" x14ac:dyDescent="0.3">
      <c r="B58" s="5" t="s">
        <v>177</v>
      </c>
      <c r="C58" s="6"/>
      <c r="D58" s="6">
        <v>389292.78039999999</v>
      </c>
      <c r="E58" s="6"/>
      <c r="F58" s="6"/>
      <c r="G58" s="6"/>
      <c r="H58" s="6"/>
      <c r="I58" s="7">
        <v>389292.78039999999</v>
      </c>
      <c r="J58" s="6"/>
      <c r="K58" s="6">
        <v>5992814.8259099992</v>
      </c>
      <c r="L58" s="6"/>
      <c r="M58" s="6"/>
      <c r="N58" s="6"/>
      <c r="O58" s="6"/>
      <c r="P58" s="6"/>
      <c r="Q58" s="6"/>
      <c r="R58" s="7">
        <v>5992814.8259099992</v>
      </c>
      <c r="S58" s="6"/>
      <c r="T58" s="6">
        <v>389872.64502000005</v>
      </c>
      <c r="U58" s="6"/>
      <c r="V58" s="6"/>
      <c r="W58" s="6"/>
      <c r="X58" s="6"/>
      <c r="Y58" s="6"/>
      <c r="Z58" s="6"/>
      <c r="AA58" s="7">
        <v>389872.64502000005</v>
      </c>
      <c r="AB58" s="6"/>
      <c r="AC58" s="6"/>
      <c r="AD58" s="6"/>
      <c r="AE58" s="6"/>
      <c r="AF58" s="6"/>
      <c r="AG58" s="6"/>
      <c r="AH58" s="6"/>
      <c r="AI58" s="7"/>
      <c r="AJ58" s="6">
        <v>6771980.2513299985</v>
      </c>
    </row>
    <row r="59" spans="2:36" x14ac:dyDescent="0.3">
      <c r="B59" s="5" t="s">
        <v>178</v>
      </c>
      <c r="C59" s="6"/>
      <c r="D59" s="6"/>
      <c r="E59" s="6"/>
      <c r="F59" s="6"/>
      <c r="G59" s="6"/>
      <c r="H59" s="6"/>
      <c r="I59" s="7"/>
      <c r="J59" s="6"/>
      <c r="K59" s="6">
        <v>8683.6008000000002</v>
      </c>
      <c r="L59" s="6"/>
      <c r="M59" s="6"/>
      <c r="N59" s="6"/>
      <c r="O59" s="6"/>
      <c r="P59" s="6"/>
      <c r="Q59" s="6"/>
      <c r="R59" s="7">
        <v>8683.6008000000002</v>
      </c>
      <c r="S59" s="6"/>
      <c r="T59" s="6"/>
      <c r="U59" s="6"/>
      <c r="V59" s="6"/>
      <c r="W59" s="6"/>
      <c r="X59" s="6"/>
      <c r="Y59" s="6"/>
      <c r="Z59" s="6"/>
      <c r="AA59" s="7"/>
      <c r="AB59" s="6"/>
      <c r="AC59" s="6"/>
      <c r="AD59" s="6"/>
      <c r="AE59" s="6"/>
      <c r="AF59" s="6"/>
      <c r="AG59" s="6"/>
      <c r="AH59" s="6"/>
      <c r="AI59" s="7"/>
      <c r="AJ59" s="6">
        <v>8683.6008000000002</v>
      </c>
    </row>
    <row r="60" spans="2:36" x14ac:dyDescent="0.3">
      <c r="B60" s="5" t="s">
        <v>253</v>
      </c>
      <c r="C60" s="6"/>
      <c r="D60" s="6"/>
      <c r="E60" s="6"/>
      <c r="F60" s="6"/>
      <c r="G60" s="6"/>
      <c r="H60" s="6"/>
      <c r="I60" s="7"/>
      <c r="J60" s="6"/>
      <c r="K60" s="6"/>
      <c r="L60" s="6"/>
      <c r="M60" s="6"/>
      <c r="N60" s="6"/>
      <c r="O60" s="6">
        <v>1447.809</v>
      </c>
      <c r="P60" s="6"/>
      <c r="Q60" s="6">
        <v>6743.4885119999999</v>
      </c>
      <c r="R60" s="7">
        <v>8191.2975120000001</v>
      </c>
      <c r="S60" s="6"/>
      <c r="T60" s="6"/>
      <c r="U60" s="6"/>
      <c r="V60" s="6"/>
      <c r="W60" s="6"/>
      <c r="X60" s="6"/>
      <c r="Y60" s="6"/>
      <c r="Z60" s="6"/>
      <c r="AA60" s="7"/>
      <c r="AB60" s="6"/>
      <c r="AC60" s="6"/>
      <c r="AD60" s="6"/>
      <c r="AE60" s="6"/>
      <c r="AF60" s="6"/>
      <c r="AG60" s="6"/>
      <c r="AH60" s="6"/>
      <c r="AI60" s="7"/>
      <c r="AJ60" s="6">
        <v>8191.2975120000001</v>
      </c>
    </row>
    <row r="61" spans="2:36" x14ac:dyDescent="0.3">
      <c r="B61" s="5" t="s">
        <v>179</v>
      </c>
      <c r="C61" s="6"/>
      <c r="D61" s="6"/>
      <c r="E61" s="6"/>
      <c r="F61" s="6"/>
      <c r="G61" s="6"/>
      <c r="H61" s="6"/>
      <c r="I61" s="7"/>
      <c r="J61" s="6"/>
      <c r="K61" s="6"/>
      <c r="L61" s="6"/>
      <c r="M61" s="6"/>
      <c r="N61" s="6"/>
      <c r="O61" s="6">
        <v>36619.308000000005</v>
      </c>
      <c r="P61" s="6">
        <v>17129.486000000001</v>
      </c>
      <c r="Q61" s="6">
        <v>42716.463399999993</v>
      </c>
      <c r="R61" s="7">
        <v>96465.257400000002</v>
      </c>
      <c r="S61" s="6"/>
      <c r="T61" s="6"/>
      <c r="U61" s="6"/>
      <c r="V61" s="6"/>
      <c r="W61" s="6"/>
      <c r="X61" s="6"/>
      <c r="Y61" s="6"/>
      <c r="Z61" s="6"/>
      <c r="AA61" s="7"/>
      <c r="AB61" s="6"/>
      <c r="AC61" s="6"/>
      <c r="AD61" s="6"/>
      <c r="AE61" s="6"/>
      <c r="AF61" s="6"/>
      <c r="AG61" s="6"/>
      <c r="AH61" s="6"/>
      <c r="AI61" s="7"/>
      <c r="AJ61" s="6">
        <v>96465.257400000002</v>
      </c>
    </row>
    <row r="62" spans="2:36" x14ac:dyDescent="0.3">
      <c r="B62" s="5" t="s">
        <v>180</v>
      </c>
      <c r="C62" s="6"/>
      <c r="D62" s="6"/>
      <c r="E62" s="6"/>
      <c r="F62" s="6"/>
      <c r="G62" s="6"/>
      <c r="H62" s="6"/>
      <c r="I62" s="7"/>
      <c r="J62" s="6"/>
      <c r="K62" s="6"/>
      <c r="L62" s="6"/>
      <c r="M62" s="6"/>
      <c r="N62" s="6"/>
      <c r="O62" s="6"/>
      <c r="P62" s="6"/>
      <c r="Q62" s="6">
        <v>10200.820000000002</v>
      </c>
      <c r="R62" s="7">
        <v>10200.820000000002</v>
      </c>
      <c r="S62" s="6"/>
      <c r="T62" s="6"/>
      <c r="U62" s="6"/>
      <c r="V62" s="6"/>
      <c r="W62" s="6"/>
      <c r="X62" s="6"/>
      <c r="Y62" s="6"/>
      <c r="Z62" s="6"/>
      <c r="AA62" s="7"/>
      <c r="AB62" s="6"/>
      <c r="AC62" s="6"/>
      <c r="AD62" s="6"/>
      <c r="AE62" s="6"/>
      <c r="AF62" s="6"/>
      <c r="AG62" s="6"/>
      <c r="AH62" s="6"/>
      <c r="AI62" s="7"/>
      <c r="AJ62" s="6">
        <v>10200.820000000002</v>
      </c>
    </row>
    <row r="63" spans="2:36" x14ac:dyDescent="0.3">
      <c r="B63" s="5" t="s">
        <v>181</v>
      </c>
      <c r="C63" s="6"/>
      <c r="D63" s="6"/>
      <c r="E63" s="6"/>
      <c r="F63" s="6"/>
      <c r="G63" s="6"/>
      <c r="H63" s="6"/>
      <c r="I63" s="7"/>
      <c r="J63" s="6"/>
      <c r="K63" s="6"/>
      <c r="L63" s="6"/>
      <c r="M63" s="6"/>
      <c r="N63" s="6"/>
      <c r="O63" s="6"/>
      <c r="P63" s="6">
        <v>23432.607</v>
      </c>
      <c r="Q63" s="6">
        <v>50588.614000000001</v>
      </c>
      <c r="R63" s="7">
        <v>74021.221000000005</v>
      </c>
      <c r="S63" s="6"/>
      <c r="T63" s="6"/>
      <c r="U63" s="6"/>
      <c r="V63" s="6"/>
      <c r="W63" s="6"/>
      <c r="X63" s="6"/>
      <c r="Y63" s="6"/>
      <c r="Z63" s="6"/>
      <c r="AA63" s="7"/>
      <c r="AB63" s="6"/>
      <c r="AC63" s="6"/>
      <c r="AD63" s="6"/>
      <c r="AE63" s="6"/>
      <c r="AF63" s="6"/>
      <c r="AG63" s="6"/>
      <c r="AH63" s="6"/>
      <c r="AI63" s="7"/>
      <c r="AJ63" s="6">
        <v>74021.221000000005</v>
      </c>
    </row>
    <row r="64" spans="2:36" x14ac:dyDescent="0.3">
      <c r="B64" s="5" t="s">
        <v>182</v>
      </c>
      <c r="C64" s="6"/>
      <c r="D64" s="6"/>
      <c r="E64" s="6"/>
      <c r="F64" s="6"/>
      <c r="G64" s="6"/>
      <c r="H64" s="6"/>
      <c r="I64" s="7"/>
      <c r="J64" s="6"/>
      <c r="K64" s="6">
        <v>18917.121599999999</v>
      </c>
      <c r="L64" s="6"/>
      <c r="M64" s="6"/>
      <c r="N64" s="6"/>
      <c r="O64" s="6">
        <v>148052.49294999999</v>
      </c>
      <c r="P64" s="6">
        <v>32025.646000000001</v>
      </c>
      <c r="Q64" s="6">
        <v>11536.0707</v>
      </c>
      <c r="R64" s="7">
        <v>210531.33125000002</v>
      </c>
      <c r="S64" s="6"/>
      <c r="T64" s="6"/>
      <c r="U64" s="6"/>
      <c r="V64" s="6"/>
      <c r="W64" s="6"/>
      <c r="X64" s="6"/>
      <c r="Y64" s="6"/>
      <c r="Z64" s="6"/>
      <c r="AA64" s="7"/>
      <c r="AB64" s="6"/>
      <c r="AC64" s="6"/>
      <c r="AD64" s="6"/>
      <c r="AE64" s="6"/>
      <c r="AF64" s="6"/>
      <c r="AG64" s="6"/>
      <c r="AH64" s="6"/>
      <c r="AI64" s="7"/>
      <c r="AJ64" s="6">
        <v>210531.33125000002</v>
      </c>
    </row>
    <row r="65" spans="2:36" x14ac:dyDescent="0.3">
      <c r="B65" s="5" t="s">
        <v>183</v>
      </c>
      <c r="C65" s="6"/>
      <c r="D65" s="6"/>
      <c r="E65" s="6"/>
      <c r="F65" s="6"/>
      <c r="G65" s="6"/>
      <c r="H65" s="6"/>
      <c r="I65" s="7"/>
      <c r="J65" s="6"/>
      <c r="K65" s="6"/>
      <c r="L65" s="6"/>
      <c r="M65" s="6"/>
      <c r="N65" s="6"/>
      <c r="O65" s="6">
        <v>612.31907999999999</v>
      </c>
      <c r="P65" s="6"/>
      <c r="Q65" s="6">
        <v>67138.036000000007</v>
      </c>
      <c r="R65" s="7">
        <v>67750.355080000008</v>
      </c>
      <c r="S65" s="6"/>
      <c r="T65" s="6"/>
      <c r="U65" s="6"/>
      <c r="V65" s="6"/>
      <c r="W65" s="6"/>
      <c r="X65" s="6"/>
      <c r="Y65" s="6"/>
      <c r="Z65" s="6"/>
      <c r="AA65" s="7"/>
      <c r="AB65" s="6"/>
      <c r="AC65" s="6"/>
      <c r="AD65" s="6"/>
      <c r="AE65" s="6"/>
      <c r="AF65" s="6"/>
      <c r="AG65" s="6"/>
      <c r="AH65" s="6"/>
      <c r="AI65" s="7"/>
      <c r="AJ65" s="6">
        <v>67750.355080000008</v>
      </c>
    </row>
    <row r="66" spans="2:36" x14ac:dyDescent="0.3">
      <c r="B66" s="5" t="s">
        <v>184</v>
      </c>
      <c r="C66" s="6"/>
      <c r="D66" s="6"/>
      <c r="E66" s="6"/>
      <c r="F66" s="6"/>
      <c r="G66" s="6"/>
      <c r="H66" s="6"/>
      <c r="I66" s="7"/>
      <c r="J66" s="6"/>
      <c r="K66" s="6"/>
      <c r="L66" s="6"/>
      <c r="M66" s="6"/>
      <c r="N66" s="6"/>
      <c r="O66" s="6">
        <v>60371.542079999999</v>
      </c>
      <c r="P66" s="6"/>
      <c r="Q66" s="6">
        <v>27716.98328</v>
      </c>
      <c r="R66" s="7">
        <v>88088.52536</v>
      </c>
      <c r="S66" s="6"/>
      <c r="T66" s="6"/>
      <c r="U66" s="6"/>
      <c r="V66" s="6"/>
      <c r="W66" s="6"/>
      <c r="X66" s="6"/>
      <c r="Y66" s="6"/>
      <c r="Z66" s="6"/>
      <c r="AA66" s="7"/>
      <c r="AB66" s="6"/>
      <c r="AC66" s="6"/>
      <c r="AD66" s="6"/>
      <c r="AE66" s="6"/>
      <c r="AF66" s="6"/>
      <c r="AG66" s="6"/>
      <c r="AH66" s="6"/>
      <c r="AI66" s="7"/>
      <c r="AJ66" s="6">
        <v>88088.52536</v>
      </c>
    </row>
    <row r="67" spans="2:36" x14ac:dyDescent="0.3">
      <c r="B67" s="5" t="s">
        <v>185</v>
      </c>
      <c r="C67" s="6"/>
      <c r="D67" s="6"/>
      <c r="E67" s="6"/>
      <c r="F67" s="6"/>
      <c r="G67" s="6"/>
      <c r="H67" s="6"/>
      <c r="I67" s="7"/>
      <c r="J67" s="6"/>
      <c r="K67" s="6"/>
      <c r="L67" s="6"/>
      <c r="M67" s="6"/>
      <c r="N67" s="6"/>
      <c r="O67" s="6">
        <v>68303.732349999991</v>
      </c>
      <c r="P67" s="6">
        <v>33747.986799999999</v>
      </c>
      <c r="Q67" s="6">
        <v>99210.995750000002</v>
      </c>
      <c r="R67" s="7">
        <v>201262.71489999999</v>
      </c>
      <c r="S67" s="6"/>
      <c r="T67" s="6"/>
      <c r="U67" s="6"/>
      <c r="V67" s="6"/>
      <c r="W67" s="6"/>
      <c r="X67" s="6"/>
      <c r="Y67" s="6"/>
      <c r="Z67" s="6"/>
      <c r="AA67" s="7"/>
      <c r="AB67" s="6"/>
      <c r="AC67" s="6"/>
      <c r="AD67" s="6"/>
      <c r="AE67" s="6"/>
      <c r="AF67" s="6"/>
      <c r="AG67" s="6"/>
      <c r="AH67" s="6"/>
      <c r="AI67" s="7"/>
      <c r="AJ67" s="6">
        <v>201262.71489999999</v>
      </c>
    </row>
    <row r="68" spans="2:36" x14ac:dyDescent="0.3">
      <c r="B68" s="5" t="s">
        <v>186</v>
      </c>
      <c r="C68" s="6"/>
      <c r="D68" s="6"/>
      <c r="E68" s="6"/>
      <c r="F68" s="6"/>
      <c r="G68" s="6"/>
      <c r="H68" s="6"/>
      <c r="I68" s="7"/>
      <c r="J68" s="6"/>
      <c r="K68" s="6"/>
      <c r="L68" s="6"/>
      <c r="M68" s="6"/>
      <c r="N68" s="6"/>
      <c r="O68" s="6">
        <v>57594.51427</v>
      </c>
      <c r="P68" s="6"/>
      <c r="Q68" s="6">
        <v>15683.285549999997</v>
      </c>
      <c r="R68" s="7">
        <v>73277.79982</v>
      </c>
      <c r="S68" s="6"/>
      <c r="T68" s="6"/>
      <c r="U68" s="6"/>
      <c r="V68" s="6"/>
      <c r="W68" s="6"/>
      <c r="X68" s="6"/>
      <c r="Y68" s="6"/>
      <c r="Z68" s="6"/>
      <c r="AA68" s="7"/>
      <c r="AB68" s="6"/>
      <c r="AC68" s="6"/>
      <c r="AD68" s="6"/>
      <c r="AE68" s="6"/>
      <c r="AF68" s="6"/>
      <c r="AG68" s="6"/>
      <c r="AH68" s="6"/>
      <c r="AI68" s="7"/>
      <c r="AJ68" s="6">
        <v>73277.79982</v>
      </c>
    </row>
    <row r="69" spans="2:36" x14ac:dyDescent="0.3">
      <c r="B69" s="5" t="s">
        <v>187</v>
      </c>
      <c r="C69" s="6"/>
      <c r="D69" s="6"/>
      <c r="E69" s="6"/>
      <c r="F69" s="6"/>
      <c r="G69" s="6"/>
      <c r="H69" s="6"/>
      <c r="I69" s="7"/>
      <c r="J69" s="6"/>
      <c r="K69" s="6"/>
      <c r="L69" s="6"/>
      <c r="M69" s="6"/>
      <c r="N69" s="6"/>
      <c r="O69" s="6">
        <v>12255.18</v>
      </c>
      <c r="P69" s="6">
        <v>1342.6361999999999</v>
      </c>
      <c r="Q69" s="6">
        <v>59444.484000000004</v>
      </c>
      <c r="R69" s="7">
        <v>73042.300199999998</v>
      </c>
      <c r="S69" s="6"/>
      <c r="T69" s="6"/>
      <c r="U69" s="6"/>
      <c r="V69" s="6"/>
      <c r="W69" s="6"/>
      <c r="X69" s="6"/>
      <c r="Y69" s="6"/>
      <c r="Z69" s="6"/>
      <c r="AA69" s="7"/>
      <c r="AB69" s="6"/>
      <c r="AC69" s="6"/>
      <c r="AD69" s="6"/>
      <c r="AE69" s="6"/>
      <c r="AF69" s="6"/>
      <c r="AG69" s="6"/>
      <c r="AH69" s="6"/>
      <c r="AI69" s="7"/>
      <c r="AJ69" s="6">
        <v>73042.300199999998</v>
      </c>
    </row>
    <row r="70" spans="2:36" x14ac:dyDescent="0.3">
      <c r="B70" s="5" t="s">
        <v>188</v>
      </c>
      <c r="C70" s="6"/>
      <c r="D70" s="6"/>
      <c r="E70" s="6"/>
      <c r="F70" s="6"/>
      <c r="G70" s="6"/>
      <c r="H70" s="6"/>
      <c r="I70" s="7"/>
      <c r="J70" s="6"/>
      <c r="K70" s="6"/>
      <c r="L70" s="6"/>
      <c r="M70" s="6"/>
      <c r="N70" s="6"/>
      <c r="O70" s="6">
        <v>23453.001</v>
      </c>
      <c r="P70" s="6"/>
      <c r="Q70" s="6">
        <v>1690.3600000000001</v>
      </c>
      <c r="R70" s="7">
        <v>25143.361000000001</v>
      </c>
      <c r="S70" s="6"/>
      <c r="T70" s="6"/>
      <c r="U70" s="6"/>
      <c r="V70" s="6"/>
      <c r="W70" s="6"/>
      <c r="X70" s="6"/>
      <c r="Y70" s="6"/>
      <c r="Z70" s="6"/>
      <c r="AA70" s="7"/>
      <c r="AB70" s="6"/>
      <c r="AC70" s="6"/>
      <c r="AD70" s="6"/>
      <c r="AE70" s="6"/>
      <c r="AF70" s="6"/>
      <c r="AG70" s="6"/>
      <c r="AH70" s="6"/>
      <c r="AI70" s="7"/>
      <c r="AJ70" s="6">
        <v>25143.361000000001</v>
      </c>
    </row>
    <row r="71" spans="2:36" x14ac:dyDescent="0.3">
      <c r="B71" s="5" t="s">
        <v>189</v>
      </c>
      <c r="C71" s="6"/>
      <c r="D71" s="6"/>
      <c r="E71" s="6"/>
      <c r="F71" s="6"/>
      <c r="G71" s="6"/>
      <c r="H71" s="6"/>
      <c r="I71" s="7"/>
      <c r="J71" s="6"/>
      <c r="K71" s="6">
        <v>5244.7171500000004</v>
      </c>
      <c r="L71" s="6"/>
      <c r="M71" s="6"/>
      <c r="N71" s="6"/>
      <c r="O71" s="6">
        <v>89317.927349999998</v>
      </c>
      <c r="P71" s="6">
        <v>96790.122180000006</v>
      </c>
      <c r="Q71" s="6">
        <v>115510.61241000002</v>
      </c>
      <c r="R71" s="7">
        <v>306863.37909</v>
      </c>
      <c r="S71" s="6"/>
      <c r="T71" s="6"/>
      <c r="U71" s="6"/>
      <c r="V71" s="6"/>
      <c r="W71" s="6"/>
      <c r="X71" s="6"/>
      <c r="Y71" s="6"/>
      <c r="Z71" s="6"/>
      <c r="AA71" s="7"/>
      <c r="AB71" s="6"/>
      <c r="AC71" s="6"/>
      <c r="AD71" s="6"/>
      <c r="AE71" s="6"/>
      <c r="AF71" s="6"/>
      <c r="AG71" s="6"/>
      <c r="AH71" s="6"/>
      <c r="AI71" s="7"/>
      <c r="AJ71" s="6">
        <v>306863.37909</v>
      </c>
    </row>
    <row r="72" spans="2:36" x14ac:dyDescent="0.3">
      <c r="B72" s="5" t="s">
        <v>190</v>
      </c>
      <c r="C72" s="6"/>
      <c r="D72" s="6"/>
      <c r="E72" s="6"/>
      <c r="F72" s="6"/>
      <c r="G72" s="6"/>
      <c r="H72" s="6"/>
      <c r="I72" s="7"/>
      <c r="J72" s="6"/>
      <c r="K72" s="6">
        <v>4219.8176400000002</v>
      </c>
      <c r="L72" s="6"/>
      <c r="M72" s="6"/>
      <c r="N72" s="6"/>
      <c r="O72" s="6"/>
      <c r="P72" s="6"/>
      <c r="Q72" s="6">
        <v>37058.783000000003</v>
      </c>
      <c r="R72" s="7">
        <v>41278.600640000004</v>
      </c>
      <c r="S72" s="6"/>
      <c r="T72" s="6"/>
      <c r="U72" s="6"/>
      <c r="V72" s="6"/>
      <c r="W72" s="6"/>
      <c r="X72" s="6"/>
      <c r="Y72" s="6"/>
      <c r="Z72" s="6"/>
      <c r="AA72" s="7"/>
      <c r="AB72" s="6"/>
      <c r="AC72" s="6"/>
      <c r="AD72" s="6"/>
      <c r="AE72" s="6"/>
      <c r="AF72" s="6"/>
      <c r="AG72" s="6"/>
      <c r="AH72" s="6"/>
      <c r="AI72" s="7"/>
      <c r="AJ72" s="6">
        <v>41278.600640000004</v>
      </c>
    </row>
    <row r="73" spans="2:36" x14ac:dyDescent="0.3">
      <c r="B73" s="5" t="s">
        <v>192</v>
      </c>
      <c r="C73" s="6"/>
      <c r="D73" s="6"/>
      <c r="E73" s="6"/>
      <c r="F73" s="6"/>
      <c r="G73" s="6"/>
      <c r="H73" s="6"/>
      <c r="I73" s="7"/>
      <c r="J73" s="6"/>
      <c r="K73" s="6"/>
      <c r="L73" s="6"/>
      <c r="M73" s="6"/>
      <c r="N73" s="6"/>
      <c r="O73" s="6">
        <v>15644.435759999998</v>
      </c>
      <c r="P73" s="6"/>
      <c r="Q73" s="6"/>
      <c r="R73" s="7">
        <v>15644.435759999998</v>
      </c>
      <c r="S73" s="6"/>
      <c r="T73" s="6"/>
      <c r="U73" s="6"/>
      <c r="V73" s="6"/>
      <c r="W73" s="6"/>
      <c r="X73" s="6"/>
      <c r="Y73" s="6"/>
      <c r="Z73" s="6"/>
      <c r="AA73" s="7"/>
      <c r="AB73" s="6"/>
      <c r="AC73" s="6"/>
      <c r="AD73" s="6"/>
      <c r="AE73" s="6"/>
      <c r="AF73" s="6"/>
      <c r="AG73" s="6"/>
      <c r="AH73" s="6"/>
      <c r="AI73" s="7"/>
      <c r="AJ73" s="6">
        <v>15644.435759999998</v>
      </c>
    </row>
    <row r="74" spans="2:36" x14ac:dyDescent="0.3">
      <c r="B74" s="5" t="s">
        <v>193</v>
      </c>
      <c r="C74" s="6"/>
      <c r="D74" s="6"/>
      <c r="E74" s="6"/>
      <c r="F74" s="6"/>
      <c r="G74" s="6"/>
      <c r="H74" s="6"/>
      <c r="I74" s="7"/>
      <c r="J74" s="6"/>
      <c r="K74" s="6">
        <v>280763.69561</v>
      </c>
      <c r="L74" s="6"/>
      <c r="M74" s="6"/>
      <c r="N74" s="6"/>
      <c r="O74" s="6">
        <v>734050.34782999987</v>
      </c>
      <c r="P74" s="6">
        <v>58417.568800000008</v>
      </c>
      <c r="Q74" s="6">
        <v>1507985.0399999996</v>
      </c>
      <c r="R74" s="7">
        <v>2581216.6522399997</v>
      </c>
      <c r="S74" s="6"/>
      <c r="T74" s="6"/>
      <c r="U74" s="6"/>
      <c r="V74" s="6"/>
      <c r="W74" s="6"/>
      <c r="X74" s="6"/>
      <c r="Y74" s="6"/>
      <c r="Z74" s="6"/>
      <c r="AA74" s="7"/>
      <c r="AB74" s="6"/>
      <c r="AC74" s="6"/>
      <c r="AD74" s="6"/>
      <c r="AE74" s="6"/>
      <c r="AF74" s="6"/>
      <c r="AG74" s="6"/>
      <c r="AH74" s="6"/>
      <c r="AI74" s="7"/>
      <c r="AJ74" s="6">
        <v>2581216.6522399997</v>
      </c>
    </row>
    <row r="75" spans="2:36" x14ac:dyDescent="0.3">
      <c r="B75" s="5" t="s">
        <v>194</v>
      </c>
      <c r="C75" s="6"/>
      <c r="D75" s="6"/>
      <c r="E75" s="6"/>
      <c r="F75" s="6"/>
      <c r="G75" s="6"/>
      <c r="H75" s="6"/>
      <c r="I75" s="7"/>
      <c r="J75" s="6"/>
      <c r="K75" s="6"/>
      <c r="L75" s="6"/>
      <c r="M75" s="6"/>
      <c r="N75" s="6"/>
      <c r="O75" s="6">
        <v>63560.913699999997</v>
      </c>
      <c r="P75" s="6">
        <v>581477.91330000001</v>
      </c>
      <c r="Q75" s="6">
        <v>7210.8</v>
      </c>
      <c r="R75" s="7">
        <v>652249.62700000009</v>
      </c>
      <c r="S75" s="6"/>
      <c r="T75" s="6"/>
      <c r="U75" s="6"/>
      <c r="V75" s="6"/>
      <c r="W75" s="6"/>
      <c r="X75" s="6"/>
      <c r="Y75" s="6"/>
      <c r="Z75" s="6"/>
      <c r="AA75" s="7"/>
      <c r="AB75" s="6"/>
      <c r="AC75" s="6"/>
      <c r="AD75" s="6"/>
      <c r="AE75" s="6"/>
      <c r="AF75" s="6"/>
      <c r="AG75" s="6"/>
      <c r="AH75" s="6"/>
      <c r="AI75" s="7"/>
      <c r="AJ75" s="6">
        <v>652249.62700000009</v>
      </c>
    </row>
    <row r="76" spans="2:36" x14ac:dyDescent="0.3">
      <c r="B76" s="5" t="s">
        <v>195</v>
      </c>
      <c r="C76" s="6"/>
      <c r="D76" s="6"/>
      <c r="E76" s="6"/>
      <c r="F76" s="6"/>
      <c r="G76" s="6"/>
      <c r="H76" s="6"/>
      <c r="I76" s="7"/>
      <c r="J76" s="6"/>
      <c r="K76" s="6">
        <v>92991.204280000005</v>
      </c>
      <c r="L76" s="6"/>
      <c r="M76" s="6"/>
      <c r="N76" s="6"/>
      <c r="O76" s="6">
        <v>33163.189699999995</v>
      </c>
      <c r="P76" s="6"/>
      <c r="Q76" s="6">
        <v>45814.469999999987</v>
      </c>
      <c r="R76" s="7">
        <v>171968.86397999997</v>
      </c>
      <c r="S76" s="6"/>
      <c r="T76" s="6"/>
      <c r="U76" s="6"/>
      <c r="V76" s="6"/>
      <c r="W76" s="6"/>
      <c r="X76" s="6"/>
      <c r="Y76" s="6"/>
      <c r="Z76" s="6"/>
      <c r="AA76" s="7"/>
      <c r="AB76" s="6"/>
      <c r="AC76" s="6"/>
      <c r="AD76" s="6"/>
      <c r="AE76" s="6"/>
      <c r="AF76" s="6"/>
      <c r="AG76" s="6"/>
      <c r="AH76" s="6"/>
      <c r="AI76" s="7"/>
      <c r="AJ76" s="6">
        <v>171968.86397999997</v>
      </c>
    </row>
    <row r="77" spans="2:36" x14ac:dyDescent="0.3">
      <c r="B77" s="5" t="s">
        <v>255</v>
      </c>
      <c r="C77" s="6"/>
      <c r="D77" s="6"/>
      <c r="E77" s="6"/>
      <c r="F77" s="6"/>
      <c r="G77" s="6"/>
      <c r="H77" s="6"/>
      <c r="I77" s="7"/>
      <c r="J77" s="6"/>
      <c r="K77" s="6"/>
      <c r="L77" s="6"/>
      <c r="M77" s="6"/>
      <c r="N77" s="6"/>
      <c r="O77" s="6">
        <v>103526.13549999999</v>
      </c>
      <c r="P77" s="6"/>
      <c r="Q77" s="6">
        <v>6617.28</v>
      </c>
      <c r="R77" s="7">
        <v>110143.41549999999</v>
      </c>
      <c r="S77" s="6"/>
      <c r="T77" s="6"/>
      <c r="U77" s="6"/>
      <c r="V77" s="6"/>
      <c r="W77" s="6"/>
      <c r="X77" s="6"/>
      <c r="Y77" s="6"/>
      <c r="Z77" s="6"/>
      <c r="AA77" s="7"/>
      <c r="AB77" s="6"/>
      <c r="AC77" s="6"/>
      <c r="AD77" s="6"/>
      <c r="AE77" s="6"/>
      <c r="AF77" s="6"/>
      <c r="AG77" s="6"/>
      <c r="AH77" s="6"/>
      <c r="AI77" s="7"/>
      <c r="AJ77" s="6">
        <v>110143.41549999999</v>
      </c>
    </row>
    <row r="78" spans="2:36" x14ac:dyDescent="0.3">
      <c r="B78" s="5" t="s">
        <v>196</v>
      </c>
      <c r="C78" s="6"/>
      <c r="D78" s="6"/>
      <c r="E78" s="6"/>
      <c r="F78" s="6"/>
      <c r="G78" s="6"/>
      <c r="H78" s="6"/>
      <c r="I78" s="7"/>
      <c r="J78" s="6"/>
      <c r="K78" s="6">
        <v>21059.540400000002</v>
      </c>
      <c r="L78" s="6"/>
      <c r="M78" s="6"/>
      <c r="N78" s="6"/>
      <c r="O78" s="6">
        <v>6931.4040000000005</v>
      </c>
      <c r="P78" s="6"/>
      <c r="Q78" s="6">
        <v>42169.2</v>
      </c>
      <c r="R78" s="7">
        <v>70160.14439999999</v>
      </c>
      <c r="S78" s="6"/>
      <c r="T78" s="6"/>
      <c r="U78" s="6"/>
      <c r="V78" s="6"/>
      <c r="W78" s="6"/>
      <c r="X78" s="6"/>
      <c r="Y78" s="6"/>
      <c r="Z78" s="6"/>
      <c r="AA78" s="7"/>
      <c r="AB78" s="6"/>
      <c r="AC78" s="6"/>
      <c r="AD78" s="6"/>
      <c r="AE78" s="6"/>
      <c r="AF78" s="6"/>
      <c r="AG78" s="6"/>
      <c r="AH78" s="6"/>
      <c r="AI78" s="7"/>
      <c r="AJ78" s="6">
        <v>70160.14439999999</v>
      </c>
    </row>
    <row r="79" spans="2:36" x14ac:dyDescent="0.3">
      <c r="B79" s="5" t="s">
        <v>197</v>
      </c>
      <c r="C79" s="6"/>
      <c r="D79" s="6"/>
      <c r="E79" s="6"/>
      <c r="F79" s="6"/>
      <c r="G79" s="6"/>
      <c r="H79" s="6"/>
      <c r="I79" s="7"/>
      <c r="J79" s="6"/>
      <c r="K79" s="6">
        <v>282634.95269999997</v>
      </c>
      <c r="L79" s="6"/>
      <c r="M79" s="6"/>
      <c r="N79" s="6"/>
      <c r="O79" s="6">
        <v>107.1</v>
      </c>
      <c r="P79" s="6"/>
      <c r="Q79" s="6">
        <v>89273.700000000012</v>
      </c>
      <c r="R79" s="7">
        <v>372015.75269999995</v>
      </c>
      <c r="S79" s="6"/>
      <c r="T79" s="6"/>
      <c r="U79" s="6"/>
      <c r="V79" s="6"/>
      <c r="W79" s="6"/>
      <c r="X79" s="6"/>
      <c r="Y79" s="6"/>
      <c r="Z79" s="6"/>
      <c r="AA79" s="7"/>
      <c r="AB79" s="6"/>
      <c r="AC79" s="6"/>
      <c r="AD79" s="6"/>
      <c r="AE79" s="6"/>
      <c r="AF79" s="6"/>
      <c r="AG79" s="6"/>
      <c r="AH79" s="6"/>
      <c r="AI79" s="7"/>
      <c r="AJ79" s="6">
        <v>372015.75269999995</v>
      </c>
    </row>
    <row r="80" spans="2:36" x14ac:dyDescent="0.3">
      <c r="B80" s="5" t="s">
        <v>198</v>
      </c>
      <c r="C80" s="6"/>
      <c r="D80" s="6"/>
      <c r="E80" s="6"/>
      <c r="F80" s="6"/>
      <c r="G80" s="6"/>
      <c r="H80" s="6"/>
      <c r="I80" s="7"/>
      <c r="J80" s="6"/>
      <c r="K80" s="6">
        <v>282037.13169999997</v>
      </c>
      <c r="L80" s="6"/>
      <c r="M80" s="6"/>
      <c r="N80" s="6"/>
      <c r="O80" s="6">
        <v>946303.96331999998</v>
      </c>
      <c r="P80" s="6">
        <v>45531.785179999999</v>
      </c>
      <c r="Q80" s="6">
        <v>1290072.4724600001</v>
      </c>
      <c r="R80" s="7">
        <v>2563945.3526599999</v>
      </c>
      <c r="S80" s="6"/>
      <c r="T80" s="6"/>
      <c r="U80" s="6"/>
      <c r="V80" s="6"/>
      <c r="W80" s="6"/>
      <c r="X80" s="6"/>
      <c r="Y80" s="6"/>
      <c r="Z80" s="6"/>
      <c r="AA80" s="7"/>
      <c r="AB80" s="6"/>
      <c r="AC80" s="6"/>
      <c r="AD80" s="6"/>
      <c r="AE80" s="6"/>
      <c r="AF80" s="6"/>
      <c r="AG80" s="6"/>
      <c r="AH80" s="6"/>
      <c r="AI80" s="7"/>
      <c r="AJ80" s="6">
        <v>2563945.3526599999</v>
      </c>
    </row>
    <row r="81" spans="2:36" x14ac:dyDescent="0.3">
      <c r="B81" s="5" t="s">
        <v>199</v>
      </c>
      <c r="C81" s="6"/>
      <c r="D81" s="6"/>
      <c r="E81" s="6"/>
      <c r="F81" s="6"/>
      <c r="G81" s="6"/>
      <c r="H81" s="6"/>
      <c r="I81" s="7"/>
      <c r="J81" s="6"/>
      <c r="K81" s="6"/>
      <c r="L81" s="6"/>
      <c r="M81" s="6"/>
      <c r="N81" s="6"/>
      <c r="O81" s="6"/>
      <c r="P81" s="6"/>
      <c r="Q81" s="6"/>
      <c r="R81" s="7"/>
      <c r="S81" s="6"/>
      <c r="T81" s="6"/>
      <c r="U81" s="6"/>
      <c r="V81" s="6"/>
      <c r="W81" s="6"/>
      <c r="X81" s="6"/>
      <c r="Y81" s="6"/>
      <c r="Z81" s="6"/>
      <c r="AA81" s="7"/>
      <c r="AB81" s="6"/>
      <c r="AC81" s="6"/>
      <c r="AD81" s="6"/>
      <c r="AE81" s="6"/>
      <c r="AF81" s="6"/>
      <c r="AG81" s="6"/>
      <c r="AH81" s="6">
        <v>2037429.1152999988</v>
      </c>
      <c r="AI81" s="7">
        <v>2037429.1152999988</v>
      </c>
      <c r="AJ81" s="6">
        <v>2037429.1152999988</v>
      </c>
    </row>
    <row r="82" spans="2:36" x14ac:dyDescent="0.3">
      <c r="B82" s="5" t="s">
        <v>200</v>
      </c>
      <c r="C82" s="6"/>
      <c r="D82" s="6"/>
      <c r="E82" s="6"/>
      <c r="F82" s="6"/>
      <c r="G82" s="6"/>
      <c r="H82" s="6"/>
      <c r="I82" s="7"/>
      <c r="J82" s="6"/>
      <c r="K82" s="6">
        <v>282982.13289399998</v>
      </c>
      <c r="L82" s="6"/>
      <c r="M82" s="6"/>
      <c r="N82" s="6"/>
      <c r="O82" s="6"/>
      <c r="P82" s="6"/>
      <c r="Q82" s="6"/>
      <c r="R82" s="7">
        <v>282982.13289399998</v>
      </c>
      <c r="S82" s="6"/>
      <c r="T82" s="6"/>
      <c r="U82" s="6"/>
      <c r="V82" s="6"/>
      <c r="W82" s="6"/>
      <c r="X82" s="6"/>
      <c r="Y82" s="6"/>
      <c r="Z82" s="6"/>
      <c r="AA82" s="7"/>
      <c r="AB82" s="6"/>
      <c r="AC82" s="6">
        <v>5372296.214625</v>
      </c>
      <c r="AD82" s="6"/>
      <c r="AE82" s="6"/>
      <c r="AF82" s="6"/>
      <c r="AG82" s="6"/>
      <c r="AH82" s="6"/>
      <c r="AI82" s="7">
        <v>5372296.214625</v>
      </c>
      <c r="AJ82" s="6">
        <v>5655278.3475190001</v>
      </c>
    </row>
    <row r="83" spans="2:36" x14ac:dyDescent="0.3">
      <c r="B83" s="5" t="s">
        <v>201</v>
      </c>
      <c r="C83" s="6"/>
      <c r="D83" s="6"/>
      <c r="E83" s="6"/>
      <c r="F83" s="6"/>
      <c r="G83" s="6"/>
      <c r="H83" s="6"/>
      <c r="I83" s="7"/>
      <c r="J83" s="6"/>
      <c r="K83" s="6">
        <v>560223.34793999989</v>
      </c>
      <c r="L83" s="6"/>
      <c r="M83" s="6"/>
      <c r="N83" s="6"/>
      <c r="O83" s="6">
        <v>716218.08152200014</v>
      </c>
      <c r="P83" s="6">
        <v>2124303.7365050036</v>
      </c>
      <c r="Q83" s="6">
        <v>4027176.4079651888</v>
      </c>
      <c r="R83" s="7">
        <v>7427921.5739321923</v>
      </c>
      <c r="S83" s="6"/>
      <c r="T83" s="6"/>
      <c r="U83" s="6"/>
      <c r="V83" s="6"/>
      <c r="W83" s="6"/>
      <c r="X83" s="6"/>
      <c r="Y83" s="6"/>
      <c r="Z83" s="6"/>
      <c r="AA83" s="7"/>
      <c r="AB83" s="6"/>
      <c r="AC83" s="6"/>
      <c r="AD83" s="6"/>
      <c r="AE83" s="6"/>
      <c r="AF83" s="6"/>
      <c r="AG83" s="6"/>
      <c r="AH83" s="6"/>
      <c r="AI83" s="7"/>
      <c r="AJ83" s="6">
        <v>7427921.5739321923</v>
      </c>
    </row>
    <row r="84" spans="2:36" x14ac:dyDescent="0.3">
      <c r="B84" s="5" t="s">
        <v>202</v>
      </c>
      <c r="C84" s="6"/>
      <c r="D84" s="6"/>
      <c r="E84" s="6"/>
      <c r="F84" s="6"/>
      <c r="G84" s="6"/>
      <c r="H84" s="6"/>
      <c r="I84" s="7"/>
      <c r="J84" s="6"/>
      <c r="K84" s="6">
        <v>5099072.2389399949</v>
      </c>
      <c r="L84" s="6"/>
      <c r="M84" s="6"/>
      <c r="N84" s="6"/>
      <c r="O84" s="6"/>
      <c r="P84" s="6"/>
      <c r="Q84" s="6"/>
      <c r="R84" s="7">
        <v>5099072.2389399949</v>
      </c>
      <c r="S84" s="6"/>
      <c r="T84" s="6">
        <v>16842.880559999998</v>
      </c>
      <c r="U84" s="6"/>
      <c r="V84" s="6"/>
      <c r="W84" s="6"/>
      <c r="X84" s="6"/>
      <c r="Y84" s="6"/>
      <c r="Z84" s="6"/>
      <c r="AA84" s="7">
        <v>16842.880559999998</v>
      </c>
      <c r="AB84" s="6"/>
      <c r="AC84" s="6"/>
      <c r="AD84" s="6"/>
      <c r="AE84" s="6"/>
      <c r="AF84" s="6"/>
      <c r="AG84" s="6"/>
      <c r="AH84" s="6"/>
      <c r="AI84" s="7"/>
      <c r="AJ84" s="6">
        <v>5115915.1194999954</v>
      </c>
    </row>
    <row r="85" spans="2:36" x14ac:dyDescent="0.3">
      <c r="B85" s="5" t="s">
        <v>203</v>
      </c>
      <c r="C85" s="6"/>
      <c r="D85" s="6"/>
      <c r="E85" s="6"/>
      <c r="F85" s="6"/>
      <c r="G85" s="6"/>
      <c r="H85" s="6"/>
      <c r="I85" s="7"/>
      <c r="J85" s="6"/>
      <c r="K85" s="6"/>
      <c r="L85" s="6"/>
      <c r="M85" s="6"/>
      <c r="N85" s="6"/>
      <c r="O85" s="6"/>
      <c r="P85" s="6"/>
      <c r="Q85" s="6"/>
      <c r="R85" s="7"/>
      <c r="S85" s="6"/>
      <c r="T85" s="6">
        <v>59198.638039999998</v>
      </c>
      <c r="U85" s="6"/>
      <c r="V85" s="6"/>
      <c r="W85" s="6"/>
      <c r="X85" s="6">
        <v>830819.62112000003</v>
      </c>
      <c r="Y85" s="6">
        <v>486019.20289000002</v>
      </c>
      <c r="Z85" s="6">
        <v>1140665.1682000002</v>
      </c>
      <c r="AA85" s="7">
        <v>2516702.6302500004</v>
      </c>
      <c r="AB85" s="6"/>
      <c r="AC85" s="6"/>
      <c r="AD85" s="6"/>
      <c r="AE85" s="6"/>
      <c r="AF85" s="6"/>
      <c r="AG85" s="6"/>
      <c r="AH85" s="6"/>
      <c r="AI85" s="7"/>
      <c r="AJ85" s="6">
        <v>2516702.6302500004</v>
      </c>
    </row>
    <row r="86" spans="2:36" x14ac:dyDescent="0.3">
      <c r="B86" s="5" t="s">
        <v>204</v>
      </c>
      <c r="C86" s="6"/>
      <c r="D86" s="6"/>
      <c r="E86" s="6"/>
      <c r="F86" s="6">
        <v>2066973.1954999999</v>
      </c>
      <c r="G86" s="6">
        <v>190925.25253999999</v>
      </c>
      <c r="H86" s="6">
        <v>231140.88167000006</v>
      </c>
      <c r="I86" s="7">
        <v>2489039.3297099997</v>
      </c>
      <c r="J86" s="6"/>
      <c r="K86" s="6"/>
      <c r="L86" s="6"/>
      <c r="M86" s="6"/>
      <c r="N86" s="6"/>
      <c r="O86" s="6"/>
      <c r="P86" s="6"/>
      <c r="Q86" s="6"/>
      <c r="R86" s="7"/>
      <c r="S86" s="6"/>
      <c r="T86" s="6"/>
      <c r="U86" s="6"/>
      <c r="V86" s="6"/>
      <c r="W86" s="6"/>
      <c r="X86" s="6"/>
      <c r="Y86" s="6"/>
      <c r="Z86" s="6"/>
      <c r="AA86" s="7"/>
      <c r="AB86" s="6"/>
      <c r="AC86" s="6"/>
      <c r="AD86" s="6"/>
      <c r="AE86" s="6"/>
      <c r="AF86" s="6"/>
      <c r="AG86" s="6"/>
      <c r="AH86" s="6"/>
      <c r="AI86" s="7"/>
      <c r="AJ86" s="6">
        <v>2489039.3297099997</v>
      </c>
    </row>
    <row r="87" spans="2:36" x14ac:dyDescent="0.3">
      <c r="B87" s="5" t="s">
        <v>205</v>
      </c>
      <c r="C87" s="6"/>
      <c r="D87" s="6"/>
      <c r="E87" s="6"/>
      <c r="F87" s="6"/>
      <c r="G87" s="6"/>
      <c r="H87" s="6"/>
      <c r="I87" s="7"/>
      <c r="J87" s="6"/>
      <c r="K87" s="6"/>
      <c r="L87" s="6"/>
      <c r="M87" s="6"/>
      <c r="N87" s="6"/>
      <c r="O87" s="6">
        <v>620489.48867999995</v>
      </c>
      <c r="P87" s="6">
        <v>25516.672359999997</v>
      </c>
      <c r="Q87" s="6">
        <v>67125.999680000008</v>
      </c>
      <c r="R87" s="7">
        <v>713132.16071999993</v>
      </c>
      <c r="S87" s="6"/>
      <c r="T87" s="6"/>
      <c r="U87" s="6"/>
      <c r="V87" s="6"/>
      <c r="W87" s="6"/>
      <c r="X87" s="6"/>
      <c r="Y87" s="6"/>
      <c r="Z87" s="6"/>
      <c r="AA87" s="7"/>
      <c r="AB87" s="6"/>
      <c r="AC87" s="6"/>
      <c r="AD87" s="6"/>
      <c r="AE87" s="6"/>
      <c r="AF87" s="6"/>
      <c r="AG87" s="6"/>
      <c r="AH87" s="6"/>
      <c r="AI87" s="7"/>
      <c r="AJ87" s="6">
        <v>713132.16071999993</v>
      </c>
    </row>
    <row r="88" spans="2:36" x14ac:dyDescent="0.3">
      <c r="B88" s="5" t="s">
        <v>206</v>
      </c>
      <c r="C88" s="6"/>
      <c r="D88" s="6"/>
      <c r="E88" s="6"/>
      <c r="F88" s="6"/>
      <c r="G88" s="6"/>
      <c r="H88" s="6"/>
      <c r="I88" s="7"/>
      <c r="J88" s="6"/>
      <c r="K88" s="6"/>
      <c r="L88" s="6"/>
      <c r="M88" s="6"/>
      <c r="N88" s="6"/>
      <c r="O88" s="6">
        <v>225667.72619999998</v>
      </c>
      <c r="P88" s="6"/>
      <c r="Q88" s="6">
        <v>86872.63383999998</v>
      </c>
      <c r="R88" s="7">
        <v>312540.36003999994</v>
      </c>
      <c r="S88" s="6"/>
      <c r="T88" s="6"/>
      <c r="U88" s="6"/>
      <c r="V88" s="6"/>
      <c r="W88" s="6"/>
      <c r="X88" s="6"/>
      <c r="Y88" s="6"/>
      <c r="Z88" s="6"/>
      <c r="AA88" s="7"/>
      <c r="AB88" s="6"/>
      <c r="AC88" s="6"/>
      <c r="AD88" s="6"/>
      <c r="AE88" s="6"/>
      <c r="AF88" s="6"/>
      <c r="AG88" s="6"/>
      <c r="AH88" s="6"/>
      <c r="AI88" s="7"/>
      <c r="AJ88" s="6">
        <v>312540.36003999994</v>
      </c>
    </row>
    <row r="89" spans="2:36" x14ac:dyDescent="0.3">
      <c r="B89" s="5" t="s">
        <v>207</v>
      </c>
      <c r="C89" s="6"/>
      <c r="D89" s="6"/>
      <c r="E89" s="6"/>
      <c r="F89" s="6"/>
      <c r="G89" s="6"/>
      <c r="H89" s="6"/>
      <c r="I89" s="7"/>
      <c r="J89" s="6"/>
      <c r="K89" s="6"/>
      <c r="L89" s="6"/>
      <c r="M89" s="6"/>
      <c r="N89" s="6"/>
      <c r="O89" s="6">
        <v>831536.39810000022</v>
      </c>
      <c r="P89" s="6">
        <v>83393.062640000004</v>
      </c>
      <c r="Q89" s="6">
        <v>419427.60926999996</v>
      </c>
      <c r="R89" s="7">
        <v>1334357.0700100001</v>
      </c>
      <c r="S89" s="6"/>
      <c r="T89" s="6"/>
      <c r="U89" s="6"/>
      <c r="V89" s="6"/>
      <c r="W89" s="6"/>
      <c r="X89" s="6"/>
      <c r="Y89" s="6"/>
      <c r="Z89" s="6"/>
      <c r="AA89" s="7"/>
      <c r="AB89" s="6"/>
      <c r="AC89" s="6"/>
      <c r="AD89" s="6"/>
      <c r="AE89" s="6"/>
      <c r="AF89" s="6"/>
      <c r="AG89" s="6"/>
      <c r="AH89" s="6"/>
      <c r="AI89" s="7"/>
      <c r="AJ89" s="6">
        <v>1334357.0700100001</v>
      </c>
    </row>
    <row r="90" spans="2:36" x14ac:dyDescent="0.3">
      <c r="B90" s="5" t="s">
        <v>208</v>
      </c>
      <c r="C90" s="6"/>
      <c r="D90" s="6"/>
      <c r="E90" s="6"/>
      <c r="F90" s="6"/>
      <c r="G90" s="6"/>
      <c r="H90" s="6"/>
      <c r="I90" s="7"/>
      <c r="J90" s="6"/>
      <c r="K90" s="6"/>
      <c r="L90" s="6"/>
      <c r="M90" s="6"/>
      <c r="N90" s="6"/>
      <c r="O90" s="6"/>
      <c r="P90" s="6"/>
      <c r="Q90" s="6"/>
      <c r="R90" s="7"/>
      <c r="S90" s="6"/>
      <c r="T90" s="6">
        <v>324839.10385000001</v>
      </c>
      <c r="U90" s="6"/>
      <c r="V90" s="6"/>
      <c r="W90" s="6"/>
      <c r="X90" s="6">
        <v>643976.91319999995</v>
      </c>
      <c r="Y90" s="6">
        <v>317521.92783</v>
      </c>
      <c r="Z90" s="6">
        <v>312427.96573</v>
      </c>
      <c r="AA90" s="7">
        <v>1598765.9106099999</v>
      </c>
      <c r="AB90" s="6"/>
      <c r="AC90" s="6"/>
      <c r="AD90" s="6"/>
      <c r="AE90" s="6"/>
      <c r="AF90" s="6"/>
      <c r="AG90" s="6"/>
      <c r="AH90" s="6"/>
      <c r="AI90" s="7"/>
      <c r="AJ90" s="6">
        <v>1598765.9106099999</v>
      </c>
    </row>
    <row r="91" spans="2:36" x14ac:dyDescent="0.3">
      <c r="B91" s="5" t="s">
        <v>209</v>
      </c>
      <c r="C91" s="6"/>
      <c r="D91" s="6"/>
      <c r="E91" s="6"/>
      <c r="F91" s="6"/>
      <c r="G91" s="6"/>
      <c r="H91" s="6"/>
      <c r="I91" s="7"/>
      <c r="J91" s="6"/>
      <c r="K91" s="6"/>
      <c r="L91" s="6"/>
      <c r="M91" s="6"/>
      <c r="N91" s="6"/>
      <c r="O91" s="6"/>
      <c r="P91" s="6"/>
      <c r="Q91" s="6"/>
      <c r="R91" s="7"/>
      <c r="S91" s="6"/>
      <c r="T91" s="6">
        <v>56781.961109999997</v>
      </c>
      <c r="U91" s="6"/>
      <c r="V91" s="6"/>
      <c r="W91" s="6"/>
      <c r="X91" s="6">
        <v>544903.67394999997</v>
      </c>
      <c r="Y91" s="6">
        <v>265588.5036</v>
      </c>
      <c r="Z91" s="6">
        <v>8918.6855400000004</v>
      </c>
      <c r="AA91" s="7">
        <v>876192.82419999992</v>
      </c>
      <c r="AB91" s="6"/>
      <c r="AC91" s="6"/>
      <c r="AD91" s="6"/>
      <c r="AE91" s="6"/>
      <c r="AF91" s="6"/>
      <c r="AG91" s="6"/>
      <c r="AH91" s="6"/>
      <c r="AI91" s="7"/>
      <c r="AJ91" s="6">
        <v>876192.82419999992</v>
      </c>
    </row>
    <row r="92" spans="2:36" x14ac:dyDescent="0.3">
      <c r="B92" s="5" t="s">
        <v>210</v>
      </c>
      <c r="C92" s="6"/>
      <c r="D92" s="6"/>
      <c r="E92" s="6"/>
      <c r="F92" s="6"/>
      <c r="G92" s="6"/>
      <c r="H92" s="6"/>
      <c r="I92" s="7"/>
      <c r="J92" s="6"/>
      <c r="K92" s="6"/>
      <c r="L92" s="6"/>
      <c r="M92" s="6"/>
      <c r="N92" s="6"/>
      <c r="O92" s="6"/>
      <c r="P92" s="6"/>
      <c r="Q92" s="6"/>
      <c r="R92" s="7"/>
      <c r="S92" s="6"/>
      <c r="T92" s="6"/>
      <c r="U92" s="6"/>
      <c r="V92" s="6"/>
      <c r="W92" s="6"/>
      <c r="X92" s="6">
        <v>1345012.1867900004</v>
      </c>
      <c r="Y92" s="6">
        <v>852350.57406000025</v>
      </c>
      <c r="Z92" s="6">
        <v>55158.917659999999</v>
      </c>
      <c r="AA92" s="7">
        <v>2252521.6785100005</v>
      </c>
      <c r="AB92" s="6"/>
      <c r="AC92" s="6"/>
      <c r="AD92" s="6"/>
      <c r="AE92" s="6"/>
      <c r="AF92" s="6"/>
      <c r="AG92" s="6"/>
      <c r="AH92" s="6"/>
      <c r="AI92" s="7"/>
      <c r="AJ92" s="6">
        <v>2252521.6785100005</v>
      </c>
    </row>
    <row r="93" spans="2:36" x14ac:dyDescent="0.3">
      <c r="B93" s="5" t="s">
        <v>211</v>
      </c>
      <c r="C93" s="6"/>
      <c r="D93" s="6"/>
      <c r="E93" s="6"/>
      <c r="F93" s="6"/>
      <c r="G93" s="6"/>
      <c r="H93" s="6"/>
      <c r="I93" s="7"/>
      <c r="J93" s="6"/>
      <c r="K93" s="6"/>
      <c r="L93" s="6"/>
      <c r="M93" s="6"/>
      <c r="N93" s="6"/>
      <c r="O93" s="6"/>
      <c r="P93" s="6"/>
      <c r="Q93" s="6"/>
      <c r="R93" s="7"/>
      <c r="S93" s="6"/>
      <c r="T93" s="6">
        <v>69274.68207000001</v>
      </c>
      <c r="U93" s="6"/>
      <c r="V93" s="6"/>
      <c r="W93" s="6"/>
      <c r="X93" s="6">
        <v>191407.62037999998</v>
      </c>
      <c r="Y93" s="6">
        <v>111742.15612999999</v>
      </c>
      <c r="Z93" s="6">
        <v>755303.33895</v>
      </c>
      <c r="AA93" s="7">
        <v>1127727.7975300001</v>
      </c>
      <c r="AB93" s="6"/>
      <c r="AC93" s="6"/>
      <c r="AD93" s="6"/>
      <c r="AE93" s="6"/>
      <c r="AF93" s="6"/>
      <c r="AG93" s="6"/>
      <c r="AH93" s="6"/>
      <c r="AI93" s="7"/>
      <c r="AJ93" s="6">
        <v>1127727.7975300001</v>
      </c>
    </row>
    <row r="94" spans="2:36" x14ac:dyDescent="0.3">
      <c r="B94" s="5" t="s">
        <v>212</v>
      </c>
      <c r="C94" s="6"/>
      <c r="D94" s="6"/>
      <c r="E94" s="6"/>
      <c r="F94" s="6"/>
      <c r="G94" s="6"/>
      <c r="H94" s="6"/>
      <c r="I94" s="7"/>
      <c r="J94" s="6"/>
      <c r="K94" s="6"/>
      <c r="L94" s="6"/>
      <c r="M94" s="6"/>
      <c r="N94" s="6"/>
      <c r="O94" s="6"/>
      <c r="P94" s="6"/>
      <c r="Q94" s="6"/>
      <c r="R94" s="7"/>
      <c r="S94" s="6"/>
      <c r="T94" s="6"/>
      <c r="U94" s="6"/>
      <c r="V94" s="6"/>
      <c r="W94" s="6"/>
      <c r="X94" s="6">
        <v>79735.347840000002</v>
      </c>
      <c r="Y94" s="6">
        <v>16150.38</v>
      </c>
      <c r="Z94" s="6"/>
      <c r="AA94" s="7">
        <v>95885.727840000007</v>
      </c>
      <c r="AB94" s="6"/>
      <c r="AC94" s="6"/>
      <c r="AD94" s="6"/>
      <c r="AE94" s="6"/>
      <c r="AF94" s="6"/>
      <c r="AG94" s="6"/>
      <c r="AH94" s="6"/>
      <c r="AI94" s="7"/>
      <c r="AJ94" s="6">
        <v>95885.727840000007</v>
      </c>
    </row>
    <row r="95" spans="2:36" x14ac:dyDescent="0.3">
      <c r="B95" s="5" t="s">
        <v>213</v>
      </c>
      <c r="C95" s="6"/>
      <c r="D95" s="6"/>
      <c r="E95" s="6"/>
      <c r="F95" s="6"/>
      <c r="G95" s="6"/>
      <c r="H95" s="6"/>
      <c r="I95" s="7"/>
      <c r="J95" s="6"/>
      <c r="K95" s="6"/>
      <c r="L95" s="6"/>
      <c r="M95" s="6"/>
      <c r="N95" s="6"/>
      <c r="O95" s="6"/>
      <c r="P95" s="6"/>
      <c r="Q95" s="6"/>
      <c r="R95" s="7"/>
      <c r="S95" s="6"/>
      <c r="T95" s="6">
        <v>709081.7387300001</v>
      </c>
      <c r="U95" s="6"/>
      <c r="V95" s="6"/>
      <c r="W95" s="6"/>
      <c r="X95" s="6">
        <v>469250.29421000002</v>
      </c>
      <c r="Y95" s="6">
        <v>844606.50797000004</v>
      </c>
      <c r="Z95" s="6">
        <v>317910.50159</v>
      </c>
      <c r="AA95" s="7">
        <v>2340849.0425</v>
      </c>
      <c r="AB95" s="6"/>
      <c r="AC95" s="6"/>
      <c r="AD95" s="6"/>
      <c r="AE95" s="6"/>
      <c r="AF95" s="6"/>
      <c r="AG95" s="6"/>
      <c r="AH95" s="6"/>
      <c r="AI95" s="7"/>
      <c r="AJ95" s="6">
        <v>2340849.0425</v>
      </c>
    </row>
    <row r="96" spans="2:36" x14ac:dyDescent="0.3">
      <c r="B96" s="5" t="s">
        <v>214</v>
      </c>
      <c r="C96" s="6"/>
      <c r="D96" s="6"/>
      <c r="E96" s="6"/>
      <c r="F96" s="6"/>
      <c r="G96" s="6"/>
      <c r="H96" s="6"/>
      <c r="I96" s="7"/>
      <c r="J96" s="6"/>
      <c r="K96" s="6"/>
      <c r="L96" s="6"/>
      <c r="M96" s="6"/>
      <c r="N96" s="6"/>
      <c r="O96" s="6"/>
      <c r="P96" s="6"/>
      <c r="Q96" s="6"/>
      <c r="R96" s="7"/>
      <c r="S96" s="6"/>
      <c r="T96" s="6"/>
      <c r="U96" s="6"/>
      <c r="V96" s="6"/>
      <c r="W96" s="6"/>
      <c r="X96" s="6">
        <v>641497.14038</v>
      </c>
      <c r="Y96" s="6">
        <v>146384.58020000003</v>
      </c>
      <c r="Z96" s="6">
        <v>10893.012999999999</v>
      </c>
      <c r="AA96" s="7">
        <v>798774.73358</v>
      </c>
      <c r="AB96" s="6"/>
      <c r="AC96" s="6"/>
      <c r="AD96" s="6"/>
      <c r="AE96" s="6"/>
      <c r="AF96" s="6"/>
      <c r="AG96" s="6"/>
      <c r="AH96" s="6"/>
      <c r="AI96" s="7"/>
      <c r="AJ96" s="6">
        <v>798774.73358</v>
      </c>
    </row>
    <row r="97" spans="2:36" x14ac:dyDescent="0.3">
      <c r="B97" s="5" t="s">
        <v>256</v>
      </c>
      <c r="C97" s="6"/>
      <c r="D97" s="6"/>
      <c r="E97" s="6"/>
      <c r="F97" s="6"/>
      <c r="G97" s="6"/>
      <c r="H97" s="6"/>
      <c r="I97" s="7"/>
      <c r="J97" s="6"/>
      <c r="K97" s="6"/>
      <c r="L97" s="6"/>
      <c r="M97" s="6"/>
      <c r="N97" s="6"/>
      <c r="O97" s="6">
        <v>95244.872839999996</v>
      </c>
      <c r="P97" s="6"/>
      <c r="Q97" s="6">
        <v>211343.95554000002</v>
      </c>
      <c r="R97" s="7">
        <v>306588.82838000002</v>
      </c>
      <c r="S97" s="6"/>
      <c r="T97" s="6"/>
      <c r="U97" s="6"/>
      <c r="V97" s="6"/>
      <c r="W97" s="6"/>
      <c r="X97" s="6"/>
      <c r="Y97" s="6"/>
      <c r="Z97" s="6"/>
      <c r="AA97" s="7"/>
      <c r="AB97" s="6"/>
      <c r="AC97" s="6"/>
      <c r="AD97" s="6"/>
      <c r="AE97" s="6"/>
      <c r="AF97" s="6"/>
      <c r="AG97" s="6"/>
      <c r="AH97" s="6"/>
      <c r="AI97" s="7"/>
      <c r="AJ97" s="6">
        <v>306588.82838000002</v>
      </c>
    </row>
    <row r="98" spans="2:36" x14ac:dyDescent="0.3">
      <c r="B98" s="5" t="s">
        <v>215</v>
      </c>
      <c r="C98" s="6"/>
      <c r="D98" s="6"/>
      <c r="E98" s="6"/>
      <c r="F98" s="6"/>
      <c r="G98" s="6"/>
      <c r="H98" s="6"/>
      <c r="I98" s="7"/>
      <c r="J98" s="6"/>
      <c r="K98" s="6"/>
      <c r="L98" s="6"/>
      <c r="M98" s="6"/>
      <c r="N98" s="6"/>
      <c r="O98" s="6">
        <v>744619.33274999983</v>
      </c>
      <c r="P98" s="6"/>
      <c r="Q98" s="6">
        <v>473773.84042000002</v>
      </c>
      <c r="R98" s="7">
        <v>1218393.1731699998</v>
      </c>
      <c r="S98" s="6"/>
      <c r="T98" s="6"/>
      <c r="U98" s="6"/>
      <c r="V98" s="6"/>
      <c r="W98" s="6"/>
      <c r="X98" s="6"/>
      <c r="Y98" s="6"/>
      <c r="Z98" s="6"/>
      <c r="AA98" s="7"/>
      <c r="AB98" s="6"/>
      <c r="AC98" s="6"/>
      <c r="AD98" s="6"/>
      <c r="AE98" s="6"/>
      <c r="AF98" s="6"/>
      <c r="AG98" s="6"/>
      <c r="AH98" s="6"/>
      <c r="AI98" s="7"/>
      <c r="AJ98" s="6">
        <v>1218393.1731699998</v>
      </c>
    </row>
    <row r="99" spans="2:36" x14ac:dyDescent="0.3">
      <c r="B99" s="5" t="s">
        <v>216</v>
      </c>
      <c r="C99" s="6"/>
      <c r="D99" s="6"/>
      <c r="E99" s="6"/>
      <c r="F99" s="6"/>
      <c r="G99" s="6"/>
      <c r="H99" s="6"/>
      <c r="I99" s="7"/>
      <c r="J99" s="6"/>
      <c r="K99" s="6"/>
      <c r="L99" s="6"/>
      <c r="M99" s="6"/>
      <c r="N99" s="6"/>
      <c r="O99" s="6"/>
      <c r="P99" s="6"/>
      <c r="Q99" s="6">
        <v>28683.919999999998</v>
      </c>
      <c r="R99" s="7">
        <v>28683.919999999998</v>
      </c>
      <c r="S99" s="6"/>
      <c r="T99" s="6"/>
      <c r="U99" s="6"/>
      <c r="V99" s="6"/>
      <c r="W99" s="6"/>
      <c r="X99" s="6"/>
      <c r="Y99" s="6"/>
      <c r="Z99" s="6"/>
      <c r="AA99" s="7"/>
      <c r="AB99" s="6"/>
      <c r="AC99" s="6"/>
      <c r="AD99" s="6"/>
      <c r="AE99" s="6"/>
      <c r="AF99" s="6"/>
      <c r="AG99" s="6"/>
      <c r="AH99" s="6"/>
      <c r="AI99" s="7"/>
      <c r="AJ99" s="6">
        <v>28683.919999999998</v>
      </c>
    </row>
    <row r="100" spans="2:36" x14ac:dyDescent="0.3">
      <c r="B100" s="5" t="s">
        <v>217</v>
      </c>
      <c r="C100" s="6"/>
      <c r="D100" s="6"/>
      <c r="E100" s="6"/>
      <c r="F100" s="6"/>
      <c r="G100" s="6"/>
      <c r="H100" s="6"/>
      <c r="I100" s="7"/>
      <c r="J100" s="6"/>
      <c r="K100" s="6"/>
      <c r="L100" s="6"/>
      <c r="M100" s="6"/>
      <c r="N100" s="6"/>
      <c r="O100" s="6">
        <v>54571.087499999994</v>
      </c>
      <c r="P100" s="6"/>
      <c r="Q100" s="6"/>
      <c r="R100" s="7">
        <v>54571.087499999994</v>
      </c>
      <c r="S100" s="6"/>
      <c r="T100" s="6"/>
      <c r="U100" s="6"/>
      <c r="V100" s="6"/>
      <c r="W100" s="6"/>
      <c r="X100" s="6"/>
      <c r="Y100" s="6"/>
      <c r="Z100" s="6"/>
      <c r="AA100" s="7"/>
      <c r="AB100" s="6"/>
      <c r="AC100" s="6"/>
      <c r="AD100" s="6"/>
      <c r="AE100" s="6"/>
      <c r="AF100" s="6"/>
      <c r="AG100" s="6"/>
      <c r="AH100" s="6"/>
      <c r="AI100" s="7"/>
      <c r="AJ100" s="6">
        <v>54571.087499999994</v>
      </c>
    </row>
    <row r="101" spans="2:36" x14ac:dyDescent="0.3">
      <c r="B101" s="5" t="s">
        <v>257</v>
      </c>
      <c r="C101" s="6"/>
      <c r="D101" s="6"/>
      <c r="E101" s="6"/>
      <c r="F101" s="6"/>
      <c r="G101" s="6"/>
      <c r="H101" s="6"/>
      <c r="I101" s="7"/>
      <c r="J101" s="6"/>
      <c r="K101" s="6"/>
      <c r="L101" s="6"/>
      <c r="M101" s="6"/>
      <c r="N101" s="6"/>
      <c r="O101" s="6">
        <v>8667.3339899999992</v>
      </c>
      <c r="P101" s="6"/>
      <c r="Q101" s="6"/>
      <c r="R101" s="7">
        <v>8667.3339899999992</v>
      </c>
      <c r="S101" s="6"/>
      <c r="T101" s="6"/>
      <c r="U101" s="6"/>
      <c r="V101" s="6"/>
      <c r="W101" s="6"/>
      <c r="X101" s="6"/>
      <c r="Y101" s="6"/>
      <c r="Z101" s="6"/>
      <c r="AA101" s="7"/>
      <c r="AB101" s="6"/>
      <c r="AC101" s="6"/>
      <c r="AD101" s="6"/>
      <c r="AE101" s="6"/>
      <c r="AF101" s="6"/>
      <c r="AG101" s="6"/>
      <c r="AH101" s="6"/>
      <c r="AI101" s="7"/>
      <c r="AJ101" s="6">
        <v>8667.3339899999992</v>
      </c>
    </row>
    <row r="102" spans="2:36" x14ac:dyDescent="0.3">
      <c r="B102" s="5" t="s">
        <v>222</v>
      </c>
      <c r="C102" s="6"/>
      <c r="D102" s="6"/>
      <c r="E102" s="6"/>
      <c r="F102" s="6"/>
      <c r="G102" s="6"/>
      <c r="H102" s="6"/>
      <c r="I102" s="7"/>
      <c r="J102" s="6"/>
      <c r="K102" s="6"/>
      <c r="L102" s="6"/>
      <c r="M102" s="6"/>
      <c r="N102" s="6"/>
      <c r="O102" s="6"/>
      <c r="P102" s="6"/>
      <c r="Q102" s="6"/>
      <c r="R102" s="7"/>
      <c r="S102" s="6"/>
      <c r="T102" s="6"/>
      <c r="U102" s="6"/>
      <c r="V102" s="6"/>
      <c r="W102" s="6"/>
      <c r="X102" s="6"/>
      <c r="Y102" s="6"/>
      <c r="Z102" s="6"/>
      <c r="AA102" s="7"/>
      <c r="AB102" s="6"/>
      <c r="AC102" s="6"/>
      <c r="AD102" s="6"/>
      <c r="AE102" s="6"/>
      <c r="AF102" s="6">
        <v>330026.15999999968</v>
      </c>
      <c r="AG102" s="6">
        <v>2388545.257999999</v>
      </c>
      <c r="AH102" s="6"/>
      <c r="AI102" s="7">
        <v>2718571.4179999987</v>
      </c>
      <c r="AJ102" s="6">
        <v>2718571.4179999987</v>
      </c>
    </row>
    <row r="103" spans="2:36" x14ac:dyDescent="0.3">
      <c r="B103" s="5" t="s">
        <v>223</v>
      </c>
      <c r="C103" s="6"/>
      <c r="D103" s="6"/>
      <c r="E103" s="6"/>
      <c r="F103" s="6"/>
      <c r="G103" s="6"/>
      <c r="H103" s="6"/>
      <c r="I103" s="7"/>
      <c r="J103" s="6"/>
      <c r="K103" s="6"/>
      <c r="L103" s="6"/>
      <c r="M103" s="6"/>
      <c r="N103" s="6"/>
      <c r="O103" s="6"/>
      <c r="P103" s="6"/>
      <c r="Q103" s="6"/>
      <c r="R103" s="7"/>
      <c r="S103" s="6"/>
      <c r="T103" s="6"/>
      <c r="U103" s="6"/>
      <c r="V103" s="6"/>
      <c r="W103" s="6"/>
      <c r="X103" s="6"/>
      <c r="Y103" s="6"/>
      <c r="Z103" s="6"/>
      <c r="AA103" s="7"/>
      <c r="AB103" s="6"/>
      <c r="AC103" s="6">
        <v>214955.77</v>
      </c>
      <c r="AD103" s="6">
        <v>1960632.9399999978</v>
      </c>
      <c r="AE103" s="6"/>
      <c r="AF103" s="6"/>
      <c r="AG103" s="6"/>
      <c r="AH103" s="6"/>
      <c r="AI103" s="7">
        <v>2175588.7099999976</v>
      </c>
      <c r="AJ103" s="6">
        <v>2175588.7099999976</v>
      </c>
    </row>
    <row r="104" spans="2:36" x14ac:dyDescent="0.3">
      <c r="B104" s="5" t="s">
        <v>224</v>
      </c>
      <c r="C104" s="6"/>
      <c r="D104" s="6"/>
      <c r="E104" s="6"/>
      <c r="F104" s="6"/>
      <c r="G104" s="6"/>
      <c r="H104" s="6"/>
      <c r="I104" s="7"/>
      <c r="J104" s="6">
        <v>32784</v>
      </c>
      <c r="K104" s="6">
        <v>837093.48</v>
      </c>
      <c r="L104" s="6">
        <v>186999.44</v>
      </c>
      <c r="M104" s="6">
        <v>96745.5</v>
      </c>
      <c r="N104" s="6"/>
      <c r="O104" s="6">
        <v>733945.73999999976</v>
      </c>
      <c r="P104" s="6">
        <v>217469.5</v>
      </c>
      <c r="Q104" s="6">
        <v>109810.95999999999</v>
      </c>
      <c r="R104" s="7">
        <v>2214848.6199999996</v>
      </c>
      <c r="S104" s="6"/>
      <c r="T104" s="6"/>
      <c r="U104" s="6"/>
      <c r="V104" s="6"/>
      <c r="W104" s="6"/>
      <c r="X104" s="6"/>
      <c r="Y104" s="6"/>
      <c r="Z104" s="6"/>
      <c r="AA104" s="7"/>
      <c r="AB104" s="6"/>
      <c r="AC104" s="6"/>
      <c r="AD104" s="6"/>
      <c r="AE104" s="6"/>
      <c r="AF104" s="6"/>
      <c r="AG104" s="6"/>
      <c r="AH104" s="6"/>
      <c r="AI104" s="7"/>
      <c r="AJ104" s="6">
        <v>2214848.6199999996</v>
      </c>
    </row>
    <row r="105" spans="2:36" x14ac:dyDescent="0.3">
      <c r="B105" s="5" t="s">
        <v>225</v>
      </c>
      <c r="C105" s="6"/>
      <c r="D105" s="6"/>
      <c r="E105" s="6"/>
      <c r="F105" s="6"/>
      <c r="G105" s="6"/>
      <c r="H105" s="6"/>
      <c r="I105" s="7"/>
      <c r="J105" s="6"/>
      <c r="K105" s="6"/>
      <c r="L105" s="6"/>
      <c r="M105" s="6"/>
      <c r="N105" s="6"/>
      <c r="O105" s="6"/>
      <c r="P105" s="6"/>
      <c r="Q105" s="6"/>
      <c r="R105" s="7"/>
      <c r="S105" s="6">
        <v>591705.59</v>
      </c>
      <c r="T105" s="6">
        <v>88612</v>
      </c>
      <c r="U105" s="6">
        <v>248088</v>
      </c>
      <c r="V105" s="6">
        <v>300319</v>
      </c>
      <c r="W105" s="6"/>
      <c r="X105" s="6">
        <v>3345465.84</v>
      </c>
      <c r="Y105" s="6">
        <v>468588.68</v>
      </c>
      <c r="Z105" s="6">
        <v>35447.46</v>
      </c>
      <c r="AA105" s="7">
        <v>5078226.5699999994</v>
      </c>
      <c r="AB105" s="6"/>
      <c r="AC105" s="6"/>
      <c r="AD105" s="6"/>
      <c r="AE105" s="6"/>
      <c r="AF105" s="6"/>
      <c r="AG105" s="6"/>
      <c r="AH105" s="6"/>
      <c r="AI105" s="7"/>
      <c r="AJ105" s="6">
        <v>5078226.5699999994</v>
      </c>
    </row>
    <row r="106" spans="2:36" x14ac:dyDescent="0.3">
      <c r="B106" s="5" t="s">
        <v>226</v>
      </c>
      <c r="C106" s="6">
        <v>12423</v>
      </c>
      <c r="D106" s="6">
        <v>894123</v>
      </c>
      <c r="E106" s="6"/>
      <c r="F106" s="6">
        <v>59242</v>
      </c>
      <c r="G106" s="6"/>
      <c r="H106" s="6"/>
      <c r="I106" s="7">
        <v>965788</v>
      </c>
      <c r="J106" s="6"/>
      <c r="K106" s="6"/>
      <c r="L106" s="6"/>
      <c r="M106" s="6"/>
      <c r="N106" s="6"/>
      <c r="O106" s="6"/>
      <c r="P106" s="6"/>
      <c r="Q106" s="6"/>
      <c r="R106" s="7"/>
      <c r="S106" s="6"/>
      <c r="T106" s="6"/>
      <c r="U106" s="6"/>
      <c r="V106" s="6"/>
      <c r="W106" s="6"/>
      <c r="X106" s="6"/>
      <c r="Y106" s="6"/>
      <c r="Z106" s="6"/>
      <c r="AA106" s="7"/>
      <c r="AB106" s="6"/>
      <c r="AC106" s="6"/>
      <c r="AD106" s="6"/>
      <c r="AE106" s="6"/>
      <c r="AF106" s="6"/>
      <c r="AG106" s="6"/>
      <c r="AH106" s="6"/>
      <c r="AI106" s="7"/>
      <c r="AJ106" s="6">
        <v>965788</v>
      </c>
    </row>
    <row r="107" spans="2:36" x14ac:dyDescent="0.3">
      <c r="B107" s="5" t="s">
        <v>229</v>
      </c>
      <c r="C107" s="6"/>
      <c r="D107" s="6"/>
      <c r="E107" s="6"/>
      <c r="F107" s="6"/>
      <c r="G107" s="6"/>
      <c r="H107" s="6"/>
      <c r="I107" s="7"/>
      <c r="J107" s="6"/>
      <c r="K107" s="6"/>
      <c r="L107" s="6"/>
      <c r="M107" s="6"/>
      <c r="N107" s="6"/>
      <c r="O107" s="6"/>
      <c r="P107" s="6"/>
      <c r="Q107" s="6"/>
      <c r="R107" s="7"/>
      <c r="S107" s="6"/>
      <c r="T107" s="6"/>
      <c r="U107" s="6"/>
      <c r="V107" s="6">
        <v>7676</v>
      </c>
      <c r="W107" s="6"/>
      <c r="X107" s="6">
        <v>193323.09</v>
      </c>
      <c r="Y107" s="6"/>
      <c r="Z107" s="6"/>
      <c r="AA107" s="7">
        <v>200999.09</v>
      </c>
      <c r="AB107" s="6"/>
      <c r="AC107" s="6"/>
      <c r="AD107" s="6"/>
      <c r="AE107" s="6"/>
      <c r="AF107" s="6"/>
      <c r="AG107" s="6"/>
      <c r="AH107" s="6"/>
      <c r="AI107" s="7"/>
      <c r="AJ107" s="6">
        <v>200999.09</v>
      </c>
    </row>
    <row r="108" spans="2:36" x14ac:dyDescent="0.3">
      <c r="B108" s="5" t="s">
        <v>218</v>
      </c>
      <c r="C108" s="6"/>
      <c r="D108" s="6"/>
      <c r="E108" s="6"/>
      <c r="F108" s="6"/>
      <c r="G108" s="6"/>
      <c r="H108" s="6"/>
      <c r="I108" s="7"/>
      <c r="J108" s="6"/>
      <c r="K108" s="6"/>
      <c r="L108" s="6"/>
      <c r="M108" s="6"/>
      <c r="N108" s="6"/>
      <c r="O108" s="6"/>
      <c r="P108" s="6"/>
      <c r="Q108" s="6"/>
      <c r="R108" s="7"/>
      <c r="S108" s="6"/>
      <c r="T108" s="6"/>
      <c r="U108" s="6"/>
      <c r="V108" s="6"/>
      <c r="W108" s="6"/>
      <c r="X108" s="6"/>
      <c r="Y108" s="6"/>
      <c r="Z108" s="6"/>
      <c r="AA108" s="7"/>
      <c r="AB108" s="6"/>
      <c r="AC108" s="6"/>
      <c r="AD108" s="6"/>
      <c r="AE108" s="6"/>
      <c r="AF108" s="6"/>
      <c r="AG108" s="6">
        <v>544500</v>
      </c>
      <c r="AH108" s="6"/>
      <c r="AI108" s="7">
        <v>544500</v>
      </c>
      <c r="AJ108" s="6">
        <v>544500</v>
      </c>
    </row>
    <row r="109" spans="2:36" x14ac:dyDescent="0.3">
      <c r="B109" s="5" t="s">
        <v>219</v>
      </c>
      <c r="C109" s="6"/>
      <c r="D109" s="6"/>
      <c r="E109" s="6"/>
      <c r="F109" s="6"/>
      <c r="G109" s="6"/>
      <c r="H109" s="6"/>
      <c r="I109" s="7"/>
      <c r="J109" s="6"/>
      <c r="K109" s="6"/>
      <c r="L109" s="6"/>
      <c r="M109" s="6"/>
      <c r="N109" s="6"/>
      <c r="O109" s="6"/>
      <c r="P109" s="6"/>
      <c r="Q109" s="6"/>
      <c r="R109" s="7"/>
      <c r="S109" s="6"/>
      <c r="T109" s="6"/>
      <c r="U109" s="6"/>
      <c r="V109" s="6"/>
      <c r="W109" s="6"/>
      <c r="X109" s="6"/>
      <c r="Y109" s="6"/>
      <c r="Z109" s="6"/>
      <c r="AA109" s="7"/>
      <c r="AB109" s="6"/>
      <c r="AC109" s="6"/>
      <c r="AD109" s="6">
        <v>453492</v>
      </c>
      <c r="AE109" s="6"/>
      <c r="AF109" s="6"/>
      <c r="AG109" s="6"/>
      <c r="AH109" s="6"/>
      <c r="AI109" s="7">
        <v>453492</v>
      </c>
      <c r="AJ109" s="6">
        <v>453492</v>
      </c>
    </row>
    <row r="110" spans="2:36" x14ac:dyDescent="0.3">
      <c r="B110" s="5" t="s">
        <v>220</v>
      </c>
      <c r="C110" s="6"/>
      <c r="D110" s="6"/>
      <c r="E110" s="6"/>
      <c r="F110" s="6"/>
      <c r="G110" s="6"/>
      <c r="H110" s="6"/>
      <c r="I110" s="7"/>
      <c r="J110" s="6">
        <v>143097.82999999999</v>
      </c>
      <c r="K110" s="6"/>
      <c r="L110" s="6"/>
      <c r="M110" s="6"/>
      <c r="N110" s="6"/>
      <c r="O110" s="6"/>
      <c r="P110" s="6">
        <v>2803180.9599999995</v>
      </c>
      <c r="Q110" s="6">
        <v>1258113.6800000004</v>
      </c>
      <c r="R110" s="7">
        <v>4204392.47</v>
      </c>
      <c r="S110" s="6"/>
      <c r="T110" s="6"/>
      <c r="U110" s="6"/>
      <c r="V110" s="6"/>
      <c r="W110" s="6"/>
      <c r="X110" s="6"/>
      <c r="Y110" s="6"/>
      <c r="Z110" s="6"/>
      <c r="AA110" s="7"/>
      <c r="AB110" s="6"/>
      <c r="AC110" s="6"/>
      <c r="AD110" s="6"/>
      <c r="AE110" s="6"/>
      <c r="AF110" s="6"/>
      <c r="AG110" s="6"/>
      <c r="AH110" s="6"/>
      <c r="AI110" s="7"/>
      <c r="AJ110" s="6">
        <v>4204392.47</v>
      </c>
    </row>
    <row r="111" spans="2:36" x14ac:dyDescent="0.3">
      <c r="B111" s="5" t="s">
        <v>232</v>
      </c>
      <c r="C111" s="6"/>
      <c r="D111" s="6"/>
      <c r="E111" s="6"/>
      <c r="F111" s="6"/>
      <c r="G111" s="6"/>
      <c r="H111" s="6"/>
      <c r="I111" s="7"/>
      <c r="J111" s="6"/>
      <c r="K111" s="6"/>
      <c r="L111" s="6"/>
      <c r="M111" s="6"/>
      <c r="N111" s="6"/>
      <c r="O111" s="6"/>
      <c r="P111" s="6">
        <v>342542.97470000002</v>
      </c>
      <c r="Q111" s="6"/>
      <c r="R111" s="7">
        <v>342542.97470000002</v>
      </c>
      <c r="S111" s="6"/>
      <c r="T111" s="6"/>
      <c r="U111" s="6"/>
      <c r="V111" s="6"/>
      <c r="W111" s="6"/>
      <c r="X111" s="6"/>
      <c r="Y111" s="6"/>
      <c r="Z111" s="6"/>
      <c r="AA111" s="7"/>
      <c r="AB111" s="6"/>
      <c r="AC111" s="6"/>
      <c r="AD111" s="6"/>
      <c r="AE111" s="6"/>
      <c r="AF111" s="6"/>
      <c r="AG111" s="6"/>
      <c r="AH111" s="6"/>
      <c r="AI111" s="7"/>
      <c r="AJ111" s="6">
        <v>342542.97470000002</v>
      </c>
    </row>
    <row r="112" spans="2:36" x14ac:dyDescent="0.3">
      <c r="B112" s="5" t="s">
        <v>227</v>
      </c>
      <c r="C112" s="6"/>
      <c r="D112" s="6"/>
      <c r="E112" s="6"/>
      <c r="F112" s="6"/>
      <c r="G112" s="6"/>
      <c r="H112" s="6"/>
      <c r="I112" s="7"/>
      <c r="J112" s="6"/>
      <c r="K112" s="6"/>
      <c r="L112" s="6">
        <v>2307110.83</v>
      </c>
      <c r="M112" s="6"/>
      <c r="N112" s="6"/>
      <c r="O112" s="6"/>
      <c r="P112" s="6"/>
      <c r="Q112" s="6"/>
      <c r="R112" s="7">
        <v>2307110.83</v>
      </c>
      <c r="S112" s="6"/>
      <c r="T112" s="6"/>
      <c r="U112" s="6"/>
      <c r="V112" s="6"/>
      <c r="W112" s="6"/>
      <c r="X112" s="6"/>
      <c r="Y112" s="6"/>
      <c r="Z112" s="6"/>
      <c r="AA112" s="7"/>
      <c r="AB112" s="6"/>
      <c r="AC112" s="6"/>
      <c r="AD112" s="6"/>
      <c r="AE112" s="6"/>
      <c r="AF112" s="6"/>
      <c r="AG112" s="6"/>
      <c r="AH112" s="6"/>
      <c r="AI112" s="7"/>
      <c r="AJ112" s="6">
        <v>2307110.83</v>
      </c>
    </row>
    <row r="113" spans="2:36" x14ac:dyDescent="0.3">
      <c r="B113" s="5" t="s">
        <v>231</v>
      </c>
      <c r="C113" s="6"/>
      <c r="D113" s="6"/>
      <c r="E113" s="6"/>
      <c r="F113" s="6"/>
      <c r="G113" s="6"/>
      <c r="H113" s="6"/>
      <c r="I113" s="7"/>
      <c r="J113" s="6"/>
      <c r="K113" s="6"/>
      <c r="L113" s="6"/>
      <c r="M113" s="6"/>
      <c r="N113" s="6"/>
      <c r="O113" s="6"/>
      <c r="P113" s="6"/>
      <c r="Q113" s="6"/>
      <c r="R113" s="7"/>
      <c r="S113" s="6">
        <v>10666.32</v>
      </c>
      <c r="T113" s="6"/>
      <c r="U113" s="6"/>
      <c r="V113" s="6"/>
      <c r="W113" s="6"/>
      <c r="X113" s="6"/>
      <c r="Y113" s="6">
        <v>745101.96</v>
      </c>
      <c r="Z113" s="6">
        <v>231152.43000000002</v>
      </c>
      <c r="AA113" s="7">
        <v>986920.71</v>
      </c>
      <c r="AB113" s="6"/>
      <c r="AC113" s="6"/>
      <c r="AD113" s="6"/>
      <c r="AE113" s="6"/>
      <c r="AF113" s="6"/>
      <c r="AG113" s="6"/>
      <c r="AH113" s="6"/>
      <c r="AI113" s="7"/>
      <c r="AJ113" s="6">
        <v>986920.71</v>
      </c>
    </row>
    <row r="114" spans="2:36" x14ac:dyDescent="0.3">
      <c r="B114" s="5" t="s">
        <v>259</v>
      </c>
      <c r="C114" s="6"/>
      <c r="D114" s="6"/>
      <c r="E114" s="6"/>
      <c r="F114" s="6"/>
      <c r="G114" s="6">
        <v>18708.04</v>
      </c>
      <c r="H114" s="6">
        <v>13856.85</v>
      </c>
      <c r="I114" s="7">
        <v>32564.89</v>
      </c>
      <c r="J114" s="6"/>
      <c r="K114" s="6"/>
      <c r="L114" s="6"/>
      <c r="M114" s="6"/>
      <c r="N114" s="6"/>
      <c r="O114" s="6"/>
      <c r="P114" s="6"/>
      <c r="Q114" s="6"/>
      <c r="R114" s="7"/>
      <c r="S114" s="6"/>
      <c r="T114" s="6"/>
      <c r="U114" s="6"/>
      <c r="V114" s="6"/>
      <c r="W114" s="6"/>
      <c r="X114" s="6"/>
      <c r="Y114" s="6"/>
      <c r="Z114" s="6"/>
      <c r="AA114" s="7"/>
      <c r="AB114" s="6"/>
      <c r="AC114" s="6"/>
      <c r="AD114" s="6"/>
      <c r="AE114" s="6"/>
      <c r="AF114" s="6"/>
      <c r="AG114" s="6"/>
      <c r="AH114" s="6"/>
      <c r="AI114" s="7"/>
      <c r="AJ114" s="6">
        <v>32564.89</v>
      </c>
    </row>
    <row r="115" spans="2:36" x14ac:dyDescent="0.3">
      <c r="B115" s="8" t="s">
        <v>13</v>
      </c>
      <c r="C115" s="9">
        <v>656778.42544000002</v>
      </c>
      <c r="D115" s="9">
        <v>3170992.3822559998</v>
      </c>
      <c r="E115" s="9">
        <v>150441.3284</v>
      </c>
      <c r="F115" s="9">
        <v>2906316.3200319996</v>
      </c>
      <c r="G115" s="9">
        <v>209633.29253999999</v>
      </c>
      <c r="H115" s="9">
        <v>6598194.2456259988</v>
      </c>
      <c r="I115" s="9">
        <v>13692355.994294003</v>
      </c>
      <c r="J115" s="9">
        <v>827939.83921000001</v>
      </c>
      <c r="K115" s="9">
        <v>16492343.124895994</v>
      </c>
      <c r="L115" s="9">
        <v>2494110.27</v>
      </c>
      <c r="M115" s="9">
        <v>96745.5</v>
      </c>
      <c r="N115" s="9">
        <v>2231460.0676439996</v>
      </c>
      <c r="O115" s="9">
        <v>8765366.549877001</v>
      </c>
      <c r="P115" s="9">
        <v>6486302.6576650031</v>
      </c>
      <c r="Q115" s="9">
        <v>24015148.945667192</v>
      </c>
      <c r="R115" s="9">
        <v>61409416.954959176</v>
      </c>
      <c r="S115" s="9">
        <v>792267.49919999985</v>
      </c>
      <c r="T115" s="9">
        <v>4837758.8319199998</v>
      </c>
      <c r="U115" s="9">
        <v>248088</v>
      </c>
      <c r="V115" s="9">
        <v>307995</v>
      </c>
      <c r="W115" s="9">
        <v>198111.45419999998</v>
      </c>
      <c r="X115" s="9">
        <v>9432026.8346199989</v>
      </c>
      <c r="Y115" s="9">
        <v>4254054.4726800006</v>
      </c>
      <c r="Z115" s="9">
        <v>5219657.6992960004</v>
      </c>
      <c r="AA115" s="9">
        <v>25289959.791916002</v>
      </c>
      <c r="AB115" s="9">
        <v>7968.3173400000005</v>
      </c>
      <c r="AC115" s="9">
        <v>5587251.9846249996</v>
      </c>
      <c r="AD115" s="9">
        <v>2414124.9399999976</v>
      </c>
      <c r="AE115" s="9">
        <v>34051.138800000001</v>
      </c>
      <c r="AF115" s="9">
        <v>330026.15999999968</v>
      </c>
      <c r="AG115" s="9">
        <v>2933045.257999999</v>
      </c>
      <c r="AH115" s="9">
        <v>23160574.798752725</v>
      </c>
      <c r="AI115" s="9">
        <v>34467042.597517729</v>
      </c>
      <c r="AJ115" s="9">
        <v>134858775.33868691</v>
      </c>
    </row>
    <row r="117" spans="2:36" x14ac:dyDescent="0.3">
      <c r="B117" s="1" t="s">
        <v>124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2:36" x14ac:dyDescent="0.3">
      <c r="B118" s="1"/>
      <c r="C118" s="141" t="s">
        <v>1</v>
      </c>
      <c r="D118" s="141"/>
      <c r="E118" s="141"/>
      <c r="F118" s="141"/>
      <c r="G118" s="141"/>
      <c r="H118" s="141"/>
      <c r="I118" s="141"/>
      <c r="J118" s="141" t="s">
        <v>2</v>
      </c>
      <c r="K118" s="141"/>
      <c r="L118" s="141"/>
      <c r="M118" s="141"/>
      <c r="N118" s="141"/>
      <c r="O118" s="141"/>
      <c r="P118" s="141"/>
      <c r="Q118" s="141"/>
      <c r="R118" s="141"/>
      <c r="S118" s="141" t="s">
        <v>3</v>
      </c>
      <c r="T118" s="141"/>
      <c r="U118" s="141"/>
      <c r="V118" s="141"/>
      <c r="W118" s="141"/>
      <c r="X118" s="141"/>
      <c r="Y118" s="141"/>
      <c r="Z118" s="141"/>
      <c r="AA118" s="141"/>
      <c r="AB118" s="141" t="s">
        <v>4</v>
      </c>
      <c r="AC118" s="141"/>
      <c r="AD118" s="141"/>
      <c r="AE118" s="141"/>
      <c r="AF118" s="141"/>
      <c r="AG118" s="141"/>
      <c r="AH118" s="141"/>
      <c r="AI118" s="141"/>
      <c r="AJ118" s="22" t="s">
        <v>13</v>
      </c>
    </row>
    <row r="119" spans="2:36" x14ac:dyDescent="0.3">
      <c r="B119" s="2" t="s">
        <v>6</v>
      </c>
      <c r="C119" s="2" t="s">
        <v>7</v>
      </c>
      <c r="D119" s="2" t="s">
        <v>8</v>
      </c>
      <c r="E119" s="2" t="s">
        <v>9</v>
      </c>
      <c r="F119" s="2" t="s">
        <v>10</v>
      </c>
      <c r="G119" s="2" t="s">
        <v>15</v>
      </c>
      <c r="H119" s="2" t="s">
        <v>11</v>
      </c>
      <c r="I119" s="3" t="s">
        <v>13</v>
      </c>
      <c r="J119" s="2" t="s">
        <v>7</v>
      </c>
      <c r="K119" s="2" t="s">
        <v>8</v>
      </c>
      <c r="L119" s="2" t="s">
        <v>239</v>
      </c>
      <c r="M119" s="2" t="s">
        <v>14</v>
      </c>
      <c r="N119" s="2" t="s">
        <v>9</v>
      </c>
      <c r="O119" s="2" t="s">
        <v>10</v>
      </c>
      <c r="P119" s="2" t="s">
        <v>15</v>
      </c>
      <c r="Q119" s="2" t="s">
        <v>11</v>
      </c>
      <c r="R119" s="3" t="s">
        <v>13</v>
      </c>
      <c r="S119" s="2" t="s">
        <v>7</v>
      </c>
      <c r="T119" s="2" t="s">
        <v>8</v>
      </c>
      <c r="U119" s="2" t="s">
        <v>239</v>
      </c>
      <c r="V119" s="2" t="s">
        <v>14</v>
      </c>
      <c r="W119" s="2" t="s">
        <v>9</v>
      </c>
      <c r="X119" s="2" t="s">
        <v>10</v>
      </c>
      <c r="Y119" s="2" t="s">
        <v>15</v>
      </c>
      <c r="Z119" s="2" t="s">
        <v>11</v>
      </c>
      <c r="AA119" s="3" t="s">
        <v>13</v>
      </c>
      <c r="AB119" s="2" t="s">
        <v>7</v>
      </c>
      <c r="AC119" s="2" t="s">
        <v>8</v>
      </c>
      <c r="AD119" s="2" t="s">
        <v>239</v>
      </c>
      <c r="AE119" s="2" t="s">
        <v>9</v>
      </c>
      <c r="AF119" s="2" t="s">
        <v>10</v>
      </c>
      <c r="AG119" s="2" t="s">
        <v>15</v>
      </c>
      <c r="AH119" s="2" t="s">
        <v>11</v>
      </c>
      <c r="AI119" s="3" t="s">
        <v>13</v>
      </c>
      <c r="AJ119" s="2"/>
    </row>
    <row r="120" spans="2:36" x14ac:dyDescent="0.3">
      <c r="B120" s="5" t="s">
        <v>134</v>
      </c>
      <c r="C120" s="13"/>
      <c r="D120" s="13"/>
      <c r="E120" s="13"/>
      <c r="F120" s="13"/>
      <c r="G120" s="13"/>
      <c r="H120" s="13"/>
      <c r="I120" s="14"/>
      <c r="J120" s="13"/>
      <c r="K120" s="13"/>
      <c r="L120" s="13"/>
      <c r="M120" s="13"/>
      <c r="N120" s="13"/>
      <c r="O120" s="13"/>
      <c r="P120" s="13"/>
      <c r="Q120" s="13"/>
      <c r="R120" s="14"/>
      <c r="S120" s="13"/>
      <c r="T120" s="13"/>
      <c r="U120" s="13"/>
      <c r="V120" s="13"/>
      <c r="W120" s="13"/>
      <c r="X120" s="13"/>
      <c r="Y120" s="13"/>
      <c r="Z120" s="13"/>
      <c r="AA120" s="14"/>
      <c r="AB120" s="13"/>
      <c r="AC120" s="13"/>
      <c r="AD120" s="13"/>
      <c r="AE120" s="13"/>
      <c r="AF120" s="13"/>
      <c r="AG120" s="13"/>
      <c r="AH120" s="13">
        <v>5440</v>
      </c>
      <c r="AI120" s="14">
        <v>5440</v>
      </c>
      <c r="AJ120" s="13">
        <v>5440</v>
      </c>
    </row>
    <row r="121" spans="2:36" x14ac:dyDescent="0.3">
      <c r="B121" s="5" t="s">
        <v>135</v>
      </c>
      <c r="C121" s="13"/>
      <c r="D121" s="13"/>
      <c r="E121" s="13"/>
      <c r="F121" s="13"/>
      <c r="G121" s="13"/>
      <c r="H121" s="13"/>
      <c r="I121" s="14"/>
      <c r="J121" s="13"/>
      <c r="K121" s="13"/>
      <c r="L121" s="13"/>
      <c r="M121" s="13"/>
      <c r="N121" s="13"/>
      <c r="O121" s="13"/>
      <c r="P121" s="13"/>
      <c r="Q121" s="13"/>
      <c r="R121" s="14"/>
      <c r="S121" s="13"/>
      <c r="T121" s="13"/>
      <c r="U121" s="13"/>
      <c r="V121" s="13"/>
      <c r="W121" s="13"/>
      <c r="X121" s="13"/>
      <c r="Y121" s="13"/>
      <c r="Z121" s="13"/>
      <c r="AA121" s="14"/>
      <c r="AB121" s="13"/>
      <c r="AC121" s="13"/>
      <c r="AD121" s="13"/>
      <c r="AE121" s="13"/>
      <c r="AF121" s="13"/>
      <c r="AG121" s="13"/>
      <c r="AH121" s="13">
        <v>5207</v>
      </c>
      <c r="AI121" s="14">
        <v>5207</v>
      </c>
      <c r="AJ121" s="13">
        <v>5207</v>
      </c>
    </row>
    <row r="122" spans="2:36" x14ac:dyDescent="0.3">
      <c r="B122" s="5" t="s">
        <v>136</v>
      </c>
      <c r="C122" s="13"/>
      <c r="D122" s="13"/>
      <c r="E122" s="13"/>
      <c r="F122" s="13"/>
      <c r="G122" s="13"/>
      <c r="H122" s="13"/>
      <c r="I122" s="14"/>
      <c r="J122" s="13"/>
      <c r="K122" s="13"/>
      <c r="L122" s="13"/>
      <c r="M122" s="13"/>
      <c r="N122" s="13"/>
      <c r="O122" s="13"/>
      <c r="P122" s="13"/>
      <c r="Q122" s="13"/>
      <c r="R122" s="14"/>
      <c r="S122" s="13"/>
      <c r="T122" s="13"/>
      <c r="U122" s="13"/>
      <c r="V122" s="13"/>
      <c r="W122" s="13"/>
      <c r="X122" s="13"/>
      <c r="Y122" s="13"/>
      <c r="Z122" s="13"/>
      <c r="AA122" s="14"/>
      <c r="AB122" s="13"/>
      <c r="AC122" s="13"/>
      <c r="AD122" s="13"/>
      <c r="AE122" s="13"/>
      <c r="AF122" s="13"/>
      <c r="AG122" s="13"/>
      <c r="AH122" s="13">
        <v>46</v>
      </c>
      <c r="AI122" s="14">
        <v>46</v>
      </c>
      <c r="AJ122" s="13">
        <v>46</v>
      </c>
    </row>
    <row r="123" spans="2:36" x14ac:dyDescent="0.3">
      <c r="B123" s="5" t="s">
        <v>137</v>
      </c>
      <c r="C123" s="13"/>
      <c r="D123" s="13"/>
      <c r="E123" s="13"/>
      <c r="F123" s="13"/>
      <c r="G123" s="13"/>
      <c r="H123" s="13"/>
      <c r="I123" s="14"/>
      <c r="J123" s="13">
        <v>68</v>
      </c>
      <c r="K123" s="13">
        <v>26</v>
      </c>
      <c r="L123" s="13"/>
      <c r="M123" s="13"/>
      <c r="N123" s="13">
        <v>37</v>
      </c>
      <c r="O123" s="13">
        <v>114</v>
      </c>
      <c r="P123" s="13"/>
      <c r="Q123" s="13">
        <v>802</v>
      </c>
      <c r="R123" s="14">
        <v>1047</v>
      </c>
      <c r="S123" s="13"/>
      <c r="T123" s="13"/>
      <c r="U123" s="13"/>
      <c r="V123" s="13"/>
      <c r="W123" s="13"/>
      <c r="X123" s="13">
        <v>1</v>
      </c>
      <c r="Y123" s="13"/>
      <c r="Z123" s="13"/>
      <c r="AA123" s="14">
        <v>1</v>
      </c>
      <c r="AB123" s="13"/>
      <c r="AC123" s="13"/>
      <c r="AD123" s="13"/>
      <c r="AE123" s="13"/>
      <c r="AF123" s="13"/>
      <c r="AG123" s="13"/>
      <c r="AH123" s="13"/>
      <c r="AI123" s="14"/>
      <c r="AJ123" s="13">
        <v>1048</v>
      </c>
    </row>
    <row r="124" spans="2:36" x14ac:dyDescent="0.3">
      <c r="B124" s="5" t="s">
        <v>240</v>
      </c>
      <c r="C124" s="13"/>
      <c r="D124" s="13"/>
      <c r="E124" s="13"/>
      <c r="F124" s="13"/>
      <c r="G124" s="13"/>
      <c r="H124" s="13"/>
      <c r="I124" s="14"/>
      <c r="J124" s="13"/>
      <c r="K124" s="13"/>
      <c r="L124" s="13"/>
      <c r="M124" s="13"/>
      <c r="N124" s="13">
        <v>17</v>
      </c>
      <c r="O124" s="13"/>
      <c r="P124" s="13"/>
      <c r="Q124" s="13">
        <v>10</v>
      </c>
      <c r="R124" s="14">
        <v>27</v>
      </c>
      <c r="S124" s="13"/>
      <c r="T124" s="13"/>
      <c r="U124" s="13"/>
      <c r="V124" s="13"/>
      <c r="W124" s="13"/>
      <c r="X124" s="13"/>
      <c r="Y124" s="13"/>
      <c r="Z124" s="13"/>
      <c r="AA124" s="14"/>
      <c r="AB124" s="13"/>
      <c r="AC124" s="13"/>
      <c r="AD124" s="13"/>
      <c r="AE124" s="13"/>
      <c r="AF124" s="13"/>
      <c r="AG124" s="13"/>
      <c r="AH124" s="13"/>
      <c r="AI124" s="14"/>
      <c r="AJ124" s="13">
        <v>27</v>
      </c>
    </row>
    <row r="125" spans="2:36" x14ac:dyDescent="0.3">
      <c r="B125" s="5" t="s">
        <v>241</v>
      </c>
      <c r="C125" s="13"/>
      <c r="D125" s="13"/>
      <c r="E125" s="13"/>
      <c r="F125" s="13"/>
      <c r="G125" s="13"/>
      <c r="H125" s="13"/>
      <c r="I125" s="14"/>
      <c r="J125" s="13"/>
      <c r="K125" s="13"/>
      <c r="L125" s="13"/>
      <c r="M125" s="13"/>
      <c r="N125" s="13">
        <v>2</v>
      </c>
      <c r="O125" s="13"/>
      <c r="P125" s="13"/>
      <c r="Q125" s="13">
        <v>144</v>
      </c>
      <c r="R125" s="14">
        <v>146</v>
      </c>
      <c r="S125" s="13"/>
      <c r="T125" s="13"/>
      <c r="U125" s="13"/>
      <c r="V125" s="13"/>
      <c r="W125" s="13"/>
      <c r="X125" s="13"/>
      <c r="Y125" s="13"/>
      <c r="Z125" s="13"/>
      <c r="AA125" s="14"/>
      <c r="AB125" s="13"/>
      <c r="AC125" s="13"/>
      <c r="AD125" s="13"/>
      <c r="AE125" s="13"/>
      <c r="AF125" s="13"/>
      <c r="AG125" s="13"/>
      <c r="AH125" s="13"/>
      <c r="AI125" s="14"/>
      <c r="AJ125" s="13">
        <v>146</v>
      </c>
    </row>
    <row r="126" spans="2:36" x14ac:dyDescent="0.3">
      <c r="B126" s="5" t="s">
        <v>138</v>
      </c>
      <c r="C126" s="13"/>
      <c r="D126" s="13"/>
      <c r="E126" s="13"/>
      <c r="F126" s="13"/>
      <c r="G126" s="13"/>
      <c r="H126" s="13"/>
      <c r="I126" s="14"/>
      <c r="J126" s="13"/>
      <c r="K126" s="13"/>
      <c r="L126" s="13"/>
      <c r="M126" s="13"/>
      <c r="N126" s="13">
        <v>3</v>
      </c>
      <c r="O126" s="13">
        <v>6</v>
      </c>
      <c r="P126" s="13"/>
      <c r="Q126" s="13">
        <v>107</v>
      </c>
      <c r="R126" s="14">
        <v>116</v>
      </c>
      <c r="S126" s="13"/>
      <c r="T126" s="13"/>
      <c r="U126" s="13"/>
      <c r="V126" s="13"/>
      <c r="W126" s="13"/>
      <c r="X126" s="13"/>
      <c r="Y126" s="13"/>
      <c r="Z126" s="13"/>
      <c r="AA126" s="14"/>
      <c r="AB126" s="13"/>
      <c r="AC126" s="13"/>
      <c r="AD126" s="13"/>
      <c r="AE126" s="13"/>
      <c r="AF126" s="13"/>
      <c r="AG126" s="13"/>
      <c r="AH126" s="13"/>
      <c r="AI126" s="14"/>
      <c r="AJ126" s="13">
        <v>116</v>
      </c>
    </row>
    <row r="127" spans="2:36" x14ac:dyDescent="0.3">
      <c r="B127" s="5" t="s">
        <v>260</v>
      </c>
      <c r="C127" s="13"/>
      <c r="D127" s="13"/>
      <c r="E127" s="13"/>
      <c r="F127" s="13"/>
      <c r="G127" s="13"/>
      <c r="H127" s="13">
        <v>42</v>
      </c>
      <c r="I127" s="14">
        <v>42</v>
      </c>
      <c r="J127" s="13"/>
      <c r="K127" s="13"/>
      <c r="L127" s="13"/>
      <c r="M127" s="13"/>
      <c r="N127" s="13"/>
      <c r="O127" s="13"/>
      <c r="P127" s="13"/>
      <c r="Q127" s="13">
        <v>47</v>
      </c>
      <c r="R127" s="14">
        <v>47</v>
      </c>
      <c r="S127" s="13"/>
      <c r="T127" s="13"/>
      <c r="U127" s="13"/>
      <c r="V127" s="13"/>
      <c r="W127" s="13"/>
      <c r="X127" s="13"/>
      <c r="Y127" s="13"/>
      <c r="Z127" s="13">
        <v>2</v>
      </c>
      <c r="AA127" s="14">
        <v>2</v>
      </c>
      <c r="AB127" s="13"/>
      <c r="AC127" s="13"/>
      <c r="AD127" s="13"/>
      <c r="AE127" s="13"/>
      <c r="AF127" s="13"/>
      <c r="AG127" s="13"/>
      <c r="AH127" s="13"/>
      <c r="AI127" s="14"/>
      <c r="AJ127" s="13">
        <v>91</v>
      </c>
    </row>
    <row r="128" spans="2:36" x14ac:dyDescent="0.3">
      <c r="B128" s="5" t="s">
        <v>242</v>
      </c>
      <c r="C128" s="13"/>
      <c r="D128" s="13"/>
      <c r="E128" s="13"/>
      <c r="F128" s="13"/>
      <c r="G128" s="13"/>
      <c r="H128" s="13"/>
      <c r="I128" s="14"/>
      <c r="J128" s="13"/>
      <c r="K128" s="13"/>
      <c r="L128" s="13"/>
      <c r="M128" s="13"/>
      <c r="N128" s="13"/>
      <c r="O128" s="13"/>
      <c r="P128" s="13"/>
      <c r="Q128" s="13">
        <v>5</v>
      </c>
      <c r="R128" s="14">
        <v>5</v>
      </c>
      <c r="S128" s="13"/>
      <c r="T128" s="13"/>
      <c r="U128" s="13"/>
      <c r="V128" s="13"/>
      <c r="W128" s="13"/>
      <c r="X128" s="13"/>
      <c r="Y128" s="13"/>
      <c r="Z128" s="13"/>
      <c r="AA128" s="14"/>
      <c r="AB128" s="13"/>
      <c r="AC128" s="13"/>
      <c r="AD128" s="13"/>
      <c r="AE128" s="13"/>
      <c r="AF128" s="13"/>
      <c r="AG128" s="13"/>
      <c r="AH128" s="13"/>
      <c r="AI128" s="14"/>
      <c r="AJ128" s="13">
        <v>5</v>
      </c>
    </row>
    <row r="129" spans="2:36" x14ac:dyDescent="0.3">
      <c r="B129" s="5" t="s">
        <v>243</v>
      </c>
      <c r="C129" s="13"/>
      <c r="D129" s="13"/>
      <c r="E129" s="13"/>
      <c r="F129" s="13"/>
      <c r="G129" s="13"/>
      <c r="H129" s="13"/>
      <c r="I129" s="14"/>
      <c r="J129" s="13"/>
      <c r="K129" s="13"/>
      <c r="L129" s="13"/>
      <c r="M129" s="13"/>
      <c r="N129" s="13"/>
      <c r="O129" s="13"/>
      <c r="P129" s="13"/>
      <c r="Q129" s="13"/>
      <c r="R129" s="14"/>
      <c r="S129" s="13"/>
      <c r="T129" s="13"/>
      <c r="U129" s="13"/>
      <c r="V129" s="13"/>
      <c r="W129" s="13"/>
      <c r="X129" s="13"/>
      <c r="Y129" s="13"/>
      <c r="Z129" s="13"/>
      <c r="AA129" s="14"/>
      <c r="AB129" s="13"/>
      <c r="AC129" s="13"/>
      <c r="AD129" s="13"/>
      <c r="AE129" s="13"/>
      <c r="AF129" s="13"/>
      <c r="AG129" s="13"/>
      <c r="AH129" s="13">
        <v>641</v>
      </c>
      <c r="AI129" s="14">
        <v>641</v>
      </c>
      <c r="AJ129" s="13">
        <v>641</v>
      </c>
    </row>
    <row r="130" spans="2:36" x14ac:dyDescent="0.3">
      <c r="B130" s="5" t="s">
        <v>244</v>
      </c>
      <c r="C130" s="13"/>
      <c r="D130" s="13"/>
      <c r="E130" s="13"/>
      <c r="F130" s="13"/>
      <c r="G130" s="13"/>
      <c r="H130" s="13"/>
      <c r="I130" s="14"/>
      <c r="J130" s="13"/>
      <c r="K130" s="13"/>
      <c r="L130" s="13"/>
      <c r="M130" s="13"/>
      <c r="N130" s="13"/>
      <c r="O130" s="13"/>
      <c r="P130" s="13"/>
      <c r="Q130" s="13"/>
      <c r="R130" s="14"/>
      <c r="S130" s="13"/>
      <c r="T130" s="13"/>
      <c r="U130" s="13"/>
      <c r="V130" s="13"/>
      <c r="W130" s="13"/>
      <c r="X130" s="13"/>
      <c r="Y130" s="13"/>
      <c r="Z130" s="13"/>
      <c r="AA130" s="14"/>
      <c r="AB130" s="13"/>
      <c r="AC130" s="13"/>
      <c r="AD130" s="13"/>
      <c r="AE130" s="13"/>
      <c r="AF130" s="13"/>
      <c r="AG130" s="13"/>
      <c r="AH130" s="13">
        <v>4</v>
      </c>
      <c r="AI130" s="14">
        <v>4</v>
      </c>
      <c r="AJ130" s="13">
        <v>4</v>
      </c>
    </row>
    <row r="131" spans="2:36" x14ac:dyDescent="0.3">
      <c r="B131" s="5" t="s">
        <v>139</v>
      </c>
      <c r="C131" s="13"/>
      <c r="D131" s="13"/>
      <c r="E131" s="13"/>
      <c r="F131" s="13"/>
      <c r="G131" s="13"/>
      <c r="H131" s="13"/>
      <c r="I131" s="14"/>
      <c r="J131" s="13"/>
      <c r="K131" s="13"/>
      <c r="L131" s="13"/>
      <c r="M131" s="13"/>
      <c r="N131" s="13"/>
      <c r="O131" s="13"/>
      <c r="P131" s="13"/>
      <c r="Q131" s="13">
        <v>120</v>
      </c>
      <c r="R131" s="14">
        <v>120</v>
      </c>
      <c r="S131" s="13"/>
      <c r="T131" s="13"/>
      <c r="U131" s="13"/>
      <c r="V131" s="13"/>
      <c r="W131" s="13"/>
      <c r="X131" s="13"/>
      <c r="Y131" s="13"/>
      <c r="Z131" s="13"/>
      <c r="AA131" s="14"/>
      <c r="AB131" s="13"/>
      <c r="AC131" s="13"/>
      <c r="AD131" s="13"/>
      <c r="AE131" s="13"/>
      <c r="AF131" s="13"/>
      <c r="AG131" s="13"/>
      <c r="AH131" s="13"/>
      <c r="AI131" s="14"/>
      <c r="AJ131" s="13">
        <v>120</v>
      </c>
    </row>
    <row r="132" spans="2:36" x14ac:dyDescent="0.3">
      <c r="B132" s="5" t="s">
        <v>245</v>
      </c>
      <c r="C132" s="13"/>
      <c r="D132" s="13"/>
      <c r="E132" s="13"/>
      <c r="F132" s="13"/>
      <c r="G132" s="13"/>
      <c r="H132" s="13"/>
      <c r="I132" s="14"/>
      <c r="J132" s="13"/>
      <c r="K132" s="13"/>
      <c r="L132" s="13"/>
      <c r="M132" s="13"/>
      <c r="N132" s="13">
        <v>2</v>
      </c>
      <c r="O132" s="13"/>
      <c r="P132" s="13"/>
      <c r="Q132" s="13"/>
      <c r="R132" s="14">
        <v>2</v>
      </c>
      <c r="S132" s="13"/>
      <c r="T132" s="13"/>
      <c r="U132" s="13"/>
      <c r="V132" s="13"/>
      <c r="W132" s="13"/>
      <c r="X132" s="13"/>
      <c r="Y132" s="13"/>
      <c r="Z132" s="13"/>
      <c r="AA132" s="14"/>
      <c r="AB132" s="13"/>
      <c r="AC132" s="13"/>
      <c r="AD132" s="13"/>
      <c r="AE132" s="13"/>
      <c r="AF132" s="13"/>
      <c r="AG132" s="13"/>
      <c r="AH132" s="13"/>
      <c r="AI132" s="14"/>
      <c r="AJ132" s="13">
        <v>2</v>
      </c>
    </row>
    <row r="133" spans="2:36" x14ac:dyDescent="0.3">
      <c r="B133" s="5" t="s">
        <v>246</v>
      </c>
      <c r="C133" s="13"/>
      <c r="D133" s="13"/>
      <c r="E133" s="13"/>
      <c r="F133" s="13"/>
      <c r="G133" s="13"/>
      <c r="H133" s="13"/>
      <c r="I133" s="14"/>
      <c r="J133" s="13"/>
      <c r="K133" s="13"/>
      <c r="L133" s="13"/>
      <c r="M133" s="13"/>
      <c r="N133" s="13">
        <v>1</v>
      </c>
      <c r="O133" s="13"/>
      <c r="P133" s="13"/>
      <c r="Q133" s="13">
        <v>30</v>
      </c>
      <c r="R133" s="14">
        <v>31</v>
      </c>
      <c r="S133" s="13"/>
      <c r="T133" s="13"/>
      <c r="U133" s="13"/>
      <c r="V133" s="13"/>
      <c r="W133" s="13"/>
      <c r="X133" s="13"/>
      <c r="Y133" s="13"/>
      <c r="Z133" s="13"/>
      <c r="AA133" s="14"/>
      <c r="AB133" s="13"/>
      <c r="AC133" s="13"/>
      <c r="AD133" s="13"/>
      <c r="AE133" s="13"/>
      <c r="AF133" s="13"/>
      <c r="AG133" s="13"/>
      <c r="AH133" s="13"/>
      <c r="AI133" s="14"/>
      <c r="AJ133" s="13">
        <v>31</v>
      </c>
    </row>
    <row r="134" spans="2:36" x14ac:dyDescent="0.3">
      <c r="B134" s="5" t="s">
        <v>140</v>
      </c>
      <c r="C134" s="13"/>
      <c r="D134" s="13"/>
      <c r="E134" s="13"/>
      <c r="F134" s="13"/>
      <c r="G134" s="13"/>
      <c r="H134" s="13"/>
      <c r="I134" s="14"/>
      <c r="J134" s="13"/>
      <c r="K134" s="13"/>
      <c r="L134" s="13"/>
      <c r="M134" s="13"/>
      <c r="N134" s="13">
        <v>2</v>
      </c>
      <c r="O134" s="13">
        <v>1</v>
      </c>
      <c r="P134" s="13"/>
      <c r="Q134" s="13">
        <v>3</v>
      </c>
      <c r="R134" s="14">
        <v>6</v>
      </c>
      <c r="S134" s="13"/>
      <c r="T134" s="13"/>
      <c r="U134" s="13"/>
      <c r="V134" s="13"/>
      <c r="W134" s="13"/>
      <c r="X134" s="13"/>
      <c r="Y134" s="13"/>
      <c r="Z134" s="13"/>
      <c r="AA134" s="14"/>
      <c r="AB134" s="13"/>
      <c r="AC134" s="13"/>
      <c r="AD134" s="13"/>
      <c r="AE134" s="13"/>
      <c r="AF134" s="13"/>
      <c r="AG134" s="13"/>
      <c r="AH134" s="13"/>
      <c r="AI134" s="14"/>
      <c r="AJ134" s="13">
        <v>6</v>
      </c>
    </row>
    <row r="135" spans="2:36" x14ac:dyDescent="0.3">
      <c r="B135" s="5" t="s">
        <v>247</v>
      </c>
      <c r="C135" s="13"/>
      <c r="D135" s="13"/>
      <c r="E135" s="13"/>
      <c r="F135" s="13"/>
      <c r="G135" s="13"/>
      <c r="H135" s="13"/>
      <c r="I135" s="14"/>
      <c r="J135" s="13"/>
      <c r="K135" s="13">
        <v>1</v>
      </c>
      <c r="L135" s="13"/>
      <c r="M135" s="13"/>
      <c r="N135" s="13"/>
      <c r="O135" s="13"/>
      <c r="P135" s="13"/>
      <c r="Q135" s="13"/>
      <c r="R135" s="14">
        <v>1</v>
      </c>
      <c r="S135" s="13"/>
      <c r="T135" s="13"/>
      <c r="U135" s="13"/>
      <c r="V135" s="13"/>
      <c r="W135" s="13"/>
      <c r="X135" s="13"/>
      <c r="Y135" s="13"/>
      <c r="Z135" s="13"/>
      <c r="AA135" s="14"/>
      <c r="AB135" s="13"/>
      <c r="AC135" s="13"/>
      <c r="AD135" s="13"/>
      <c r="AE135" s="13"/>
      <c r="AF135" s="13"/>
      <c r="AG135" s="13"/>
      <c r="AH135" s="13"/>
      <c r="AI135" s="14"/>
      <c r="AJ135" s="13">
        <v>1</v>
      </c>
    </row>
    <row r="136" spans="2:36" x14ac:dyDescent="0.3">
      <c r="B136" s="5" t="s">
        <v>141</v>
      </c>
      <c r="C136" s="13"/>
      <c r="D136" s="13"/>
      <c r="E136" s="13"/>
      <c r="F136" s="13"/>
      <c r="G136" s="13"/>
      <c r="H136" s="13"/>
      <c r="I136" s="14"/>
      <c r="J136" s="13"/>
      <c r="K136" s="13"/>
      <c r="L136" s="13"/>
      <c r="M136" s="13"/>
      <c r="N136" s="13">
        <v>68</v>
      </c>
      <c r="O136" s="13"/>
      <c r="P136" s="13"/>
      <c r="Q136" s="13"/>
      <c r="R136" s="14">
        <v>68</v>
      </c>
      <c r="S136" s="13"/>
      <c r="T136" s="13"/>
      <c r="U136" s="13"/>
      <c r="V136" s="13"/>
      <c r="W136" s="13"/>
      <c r="X136" s="13"/>
      <c r="Y136" s="13"/>
      <c r="Z136" s="13"/>
      <c r="AA136" s="14"/>
      <c r="AB136" s="13"/>
      <c r="AC136" s="13"/>
      <c r="AD136" s="13"/>
      <c r="AE136" s="13"/>
      <c r="AF136" s="13"/>
      <c r="AG136" s="13"/>
      <c r="AH136" s="13"/>
      <c r="AI136" s="14"/>
      <c r="AJ136" s="13">
        <v>68</v>
      </c>
    </row>
    <row r="137" spans="2:36" x14ac:dyDescent="0.3">
      <c r="B137" s="5" t="s">
        <v>143</v>
      </c>
      <c r="C137" s="13"/>
      <c r="D137" s="13"/>
      <c r="E137" s="13"/>
      <c r="F137" s="13"/>
      <c r="G137" s="13"/>
      <c r="H137" s="13"/>
      <c r="I137" s="14"/>
      <c r="J137" s="13"/>
      <c r="K137" s="13"/>
      <c r="L137" s="13"/>
      <c r="M137" s="13"/>
      <c r="N137" s="13">
        <v>34</v>
      </c>
      <c r="O137" s="13"/>
      <c r="P137" s="13"/>
      <c r="Q137" s="13"/>
      <c r="R137" s="14">
        <v>34</v>
      </c>
      <c r="S137" s="13"/>
      <c r="T137" s="13"/>
      <c r="U137" s="13"/>
      <c r="V137" s="13"/>
      <c r="W137" s="13"/>
      <c r="X137" s="13"/>
      <c r="Y137" s="13"/>
      <c r="Z137" s="13"/>
      <c r="AA137" s="14"/>
      <c r="AB137" s="13"/>
      <c r="AC137" s="13"/>
      <c r="AD137" s="13"/>
      <c r="AE137" s="13"/>
      <c r="AF137" s="13"/>
      <c r="AG137" s="13"/>
      <c r="AH137" s="13"/>
      <c r="AI137" s="14"/>
      <c r="AJ137" s="13">
        <v>34</v>
      </c>
    </row>
    <row r="138" spans="2:36" x14ac:dyDescent="0.3">
      <c r="B138" s="5" t="s">
        <v>145</v>
      </c>
      <c r="C138" s="13"/>
      <c r="D138" s="13"/>
      <c r="E138" s="13"/>
      <c r="F138" s="13">
        <v>1</v>
      </c>
      <c r="G138" s="13"/>
      <c r="H138" s="13">
        <v>2</v>
      </c>
      <c r="I138" s="14">
        <v>3</v>
      </c>
      <c r="J138" s="13"/>
      <c r="K138" s="13">
        <v>1</v>
      </c>
      <c r="L138" s="13"/>
      <c r="M138" s="13"/>
      <c r="N138" s="13"/>
      <c r="O138" s="13"/>
      <c r="P138" s="13"/>
      <c r="Q138" s="13">
        <v>6</v>
      </c>
      <c r="R138" s="14">
        <v>7</v>
      </c>
      <c r="S138" s="13"/>
      <c r="T138" s="13"/>
      <c r="U138" s="13"/>
      <c r="V138" s="13"/>
      <c r="W138" s="13"/>
      <c r="X138" s="13"/>
      <c r="Y138" s="13"/>
      <c r="Z138" s="13">
        <v>5</v>
      </c>
      <c r="AA138" s="14">
        <v>5</v>
      </c>
      <c r="AB138" s="13"/>
      <c r="AC138" s="13"/>
      <c r="AD138" s="13"/>
      <c r="AE138" s="13"/>
      <c r="AF138" s="13"/>
      <c r="AG138" s="13"/>
      <c r="AH138" s="13"/>
      <c r="AI138" s="14"/>
      <c r="AJ138" s="13">
        <v>15</v>
      </c>
    </row>
    <row r="139" spans="2:36" x14ac:dyDescent="0.3">
      <c r="B139" s="5" t="s">
        <v>248</v>
      </c>
      <c r="C139" s="13"/>
      <c r="D139" s="13"/>
      <c r="E139" s="13"/>
      <c r="F139" s="13"/>
      <c r="G139" s="13"/>
      <c r="H139" s="13"/>
      <c r="I139" s="14"/>
      <c r="J139" s="13"/>
      <c r="K139" s="13">
        <v>2</v>
      </c>
      <c r="L139" s="13"/>
      <c r="M139" s="13"/>
      <c r="N139" s="13"/>
      <c r="O139" s="13"/>
      <c r="P139" s="13"/>
      <c r="Q139" s="13"/>
      <c r="R139" s="14">
        <v>2</v>
      </c>
      <c r="S139" s="13"/>
      <c r="T139" s="13">
        <v>1</v>
      </c>
      <c r="U139" s="13"/>
      <c r="V139" s="13"/>
      <c r="W139" s="13"/>
      <c r="X139" s="13"/>
      <c r="Y139" s="13"/>
      <c r="Z139" s="13"/>
      <c r="AA139" s="14">
        <v>1</v>
      </c>
      <c r="AB139" s="13"/>
      <c r="AC139" s="13"/>
      <c r="AD139" s="13"/>
      <c r="AE139" s="13"/>
      <c r="AF139" s="13"/>
      <c r="AG139" s="13"/>
      <c r="AH139" s="13"/>
      <c r="AI139" s="14"/>
      <c r="AJ139" s="13">
        <v>3</v>
      </c>
    </row>
    <row r="140" spans="2:36" x14ac:dyDescent="0.3">
      <c r="B140" s="5" t="s">
        <v>147</v>
      </c>
      <c r="C140" s="13"/>
      <c r="D140" s="13"/>
      <c r="E140" s="13"/>
      <c r="F140" s="13"/>
      <c r="G140" s="13"/>
      <c r="H140" s="13"/>
      <c r="I140" s="14"/>
      <c r="J140" s="13"/>
      <c r="K140" s="13"/>
      <c r="L140" s="13"/>
      <c r="M140" s="13"/>
      <c r="N140" s="13"/>
      <c r="O140" s="13"/>
      <c r="P140" s="13"/>
      <c r="Q140" s="13"/>
      <c r="R140" s="14"/>
      <c r="S140" s="13">
        <v>8</v>
      </c>
      <c r="T140" s="13">
        <v>20</v>
      </c>
      <c r="U140" s="13"/>
      <c r="V140" s="13"/>
      <c r="W140" s="13"/>
      <c r="X140" s="13">
        <v>11</v>
      </c>
      <c r="Y140" s="13"/>
      <c r="Z140" s="13">
        <v>434</v>
      </c>
      <c r="AA140" s="14">
        <v>473</v>
      </c>
      <c r="AB140" s="13"/>
      <c r="AC140" s="13"/>
      <c r="AD140" s="13"/>
      <c r="AE140" s="13"/>
      <c r="AF140" s="13"/>
      <c r="AG140" s="13"/>
      <c r="AH140" s="13"/>
      <c r="AI140" s="14"/>
      <c r="AJ140" s="13">
        <v>473</v>
      </c>
    </row>
    <row r="141" spans="2:36" x14ac:dyDescent="0.3">
      <c r="B141" s="5" t="s">
        <v>148</v>
      </c>
      <c r="C141" s="13"/>
      <c r="D141" s="13"/>
      <c r="E141" s="13">
        <v>3</v>
      </c>
      <c r="F141" s="13"/>
      <c r="G141" s="13"/>
      <c r="H141" s="13"/>
      <c r="I141" s="14">
        <v>3</v>
      </c>
      <c r="J141" s="13"/>
      <c r="K141" s="13"/>
      <c r="L141" s="13"/>
      <c r="M141" s="13"/>
      <c r="N141" s="13">
        <v>2</v>
      </c>
      <c r="O141" s="13"/>
      <c r="P141" s="13"/>
      <c r="Q141" s="13"/>
      <c r="R141" s="14">
        <v>2</v>
      </c>
      <c r="S141" s="13"/>
      <c r="T141" s="13"/>
      <c r="U141" s="13"/>
      <c r="V141" s="13"/>
      <c r="W141" s="13">
        <v>5</v>
      </c>
      <c r="X141" s="13"/>
      <c r="Y141" s="13"/>
      <c r="Z141" s="13"/>
      <c r="AA141" s="14">
        <v>5</v>
      </c>
      <c r="AB141" s="13"/>
      <c r="AC141" s="13"/>
      <c r="AD141" s="13"/>
      <c r="AE141" s="13"/>
      <c r="AF141" s="13"/>
      <c r="AG141" s="13"/>
      <c r="AH141" s="13"/>
      <c r="AI141" s="14"/>
      <c r="AJ141" s="13">
        <v>10</v>
      </c>
    </row>
    <row r="142" spans="2:36" x14ac:dyDescent="0.3">
      <c r="B142" s="5" t="s">
        <v>149</v>
      </c>
      <c r="C142" s="13"/>
      <c r="D142" s="13"/>
      <c r="E142" s="13"/>
      <c r="F142" s="13"/>
      <c r="G142" s="13"/>
      <c r="H142" s="13"/>
      <c r="I142" s="14"/>
      <c r="J142" s="13"/>
      <c r="K142" s="13"/>
      <c r="L142" s="13"/>
      <c r="M142" s="13"/>
      <c r="N142" s="13"/>
      <c r="O142" s="13"/>
      <c r="P142" s="13"/>
      <c r="Q142" s="13"/>
      <c r="R142" s="14"/>
      <c r="S142" s="13"/>
      <c r="T142" s="13"/>
      <c r="U142" s="13"/>
      <c r="V142" s="13"/>
      <c r="W142" s="13"/>
      <c r="X142" s="13"/>
      <c r="Y142" s="13"/>
      <c r="Z142" s="13">
        <v>4</v>
      </c>
      <c r="AA142" s="14">
        <v>4</v>
      </c>
      <c r="AB142" s="13"/>
      <c r="AC142" s="13"/>
      <c r="AD142" s="13"/>
      <c r="AE142" s="13"/>
      <c r="AF142" s="13"/>
      <c r="AG142" s="13"/>
      <c r="AH142" s="13"/>
      <c r="AI142" s="14"/>
      <c r="AJ142" s="13">
        <v>4</v>
      </c>
    </row>
    <row r="143" spans="2:36" x14ac:dyDescent="0.3">
      <c r="B143" s="5" t="s">
        <v>150</v>
      </c>
      <c r="C143" s="13"/>
      <c r="D143" s="13"/>
      <c r="E143" s="13"/>
      <c r="F143" s="13"/>
      <c r="G143" s="13"/>
      <c r="H143" s="13"/>
      <c r="I143" s="14"/>
      <c r="J143" s="13"/>
      <c r="K143" s="13"/>
      <c r="L143" s="13"/>
      <c r="M143" s="13"/>
      <c r="N143" s="13"/>
      <c r="O143" s="13"/>
      <c r="P143" s="13"/>
      <c r="Q143" s="13"/>
      <c r="R143" s="14"/>
      <c r="S143" s="13"/>
      <c r="T143" s="13">
        <v>8</v>
      </c>
      <c r="U143" s="13"/>
      <c r="V143" s="13"/>
      <c r="W143" s="13"/>
      <c r="X143" s="13">
        <v>3</v>
      </c>
      <c r="Y143" s="13"/>
      <c r="Z143" s="13"/>
      <c r="AA143" s="14">
        <v>11</v>
      </c>
      <c r="AB143" s="13"/>
      <c r="AC143" s="13"/>
      <c r="AD143" s="13"/>
      <c r="AE143" s="13"/>
      <c r="AF143" s="13"/>
      <c r="AG143" s="13"/>
      <c r="AH143" s="13">
        <v>52</v>
      </c>
      <c r="AI143" s="14">
        <v>52</v>
      </c>
      <c r="AJ143" s="13">
        <v>63</v>
      </c>
    </row>
    <row r="144" spans="2:36" x14ac:dyDescent="0.3">
      <c r="B144" s="5" t="s">
        <v>151</v>
      </c>
      <c r="C144" s="13"/>
      <c r="D144" s="13"/>
      <c r="E144" s="13"/>
      <c r="F144" s="13">
        <v>1</v>
      </c>
      <c r="G144" s="13"/>
      <c r="H144" s="13"/>
      <c r="I144" s="14">
        <v>1</v>
      </c>
      <c r="J144" s="13"/>
      <c r="K144" s="13"/>
      <c r="L144" s="13"/>
      <c r="M144" s="13"/>
      <c r="N144" s="13">
        <v>1</v>
      </c>
      <c r="O144" s="13">
        <v>3</v>
      </c>
      <c r="P144" s="13"/>
      <c r="Q144" s="13">
        <v>12</v>
      </c>
      <c r="R144" s="14">
        <v>16</v>
      </c>
      <c r="S144" s="13"/>
      <c r="T144" s="13">
        <v>3</v>
      </c>
      <c r="U144" s="13"/>
      <c r="V144" s="13"/>
      <c r="W144" s="13"/>
      <c r="X144" s="13">
        <v>14</v>
      </c>
      <c r="Y144" s="13"/>
      <c r="Z144" s="13">
        <v>35</v>
      </c>
      <c r="AA144" s="14">
        <v>52</v>
      </c>
      <c r="AB144" s="13"/>
      <c r="AC144" s="13"/>
      <c r="AD144" s="13"/>
      <c r="AE144" s="13"/>
      <c r="AF144" s="13"/>
      <c r="AG144" s="13"/>
      <c r="AH144" s="13"/>
      <c r="AI144" s="14"/>
      <c r="AJ144" s="13">
        <v>69</v>
      </c>
    </row>
    <row r="145" spans="2:36" x14ac:dyDescent="0.3">
      <c r="B145" s="5" t="s">
        <v>152</v>
      </c>
      <c r="C145" s="13">
        <v>4</v>
      </c>
      <c r="D145" s="13"/>
      <c r="E145" s="13"/>
      <c r="F145" s="13"/>
      <c r="G145" s="13"/>
      <c r="H145" s="13">
        <v>2</v>
      </c>
      <c r="I145" s="14">
        <v>6</v>
      </c>
      <c r="J145" s="13">
        <v>1</v>
      </c>
      <c r="K145" s="13"/>
      <c r="L145" s="13"/>
      <c r="M145" s="13"/>
      <c r="N145" s="13"/>
      <c r="O145" s="13"/>
      <c r="P145" s="13"/>
      <c r="Q145" s="13">
        <v>1</v>
      </c>
      <c r="R145" s="14">
        <v>2</v>
      </c>
      <c r="S145" s="13">
        <v>5</v>
      </c>
      <c r="T145" s="13"/>
      <c r="U145" s="13"/>
      <c r="V145" s="13"/>
      <c r="W145" s="13"/>
      <c r="X145" s="13">
        <v>1</v>
      </c>
      <c r="Y145" s="13"/>
      <c r="Z145" s="13">
        <v>2</v>
      </c>
      <c r="AA145" s="14">
        <v>8</v>
      </c>
      <c r="AB145" s="13"/>
      <c r="AC145" s="13"/>
      <c r="AD145" s="13"/>
      <c r="AE145" s="13"/>
      <c r="AF145" s="13"/>
      <c r="AG145" s="13"/>
      <c r="AH145" s="13"/>
      <c r="AI145" s="14"/>
      <c r="AJ145" s="13">
        <v>16</v>
      </c>
    </row>
    <row r="146" spans="2:36" x14ac:dyDescent="0.3">
      <c r="B146" s="5" t="s">
        <v>153</v>
      </c>
      <c r="C146" s="13"/>
      <c r="D146" s="13"/>
      <c r="E146" s="13"/>
      <c r="F146" s="13"/>
      <c r="G146" s="13"/>
      <c r="H146" s="13"/>
      <c r="I146" s="14"/>
      <c r="J146" s="13"/>
      <c r="K146" s="13"/>
      <c r="L146" s="13"/>
      <c r="M146" s="13"/>
      <c r="N146" s="13"/>
      <c r="O146" s="13"/>
      <c r="P146" s="13"/>
      <c r="Q146" s="13"/>
      <c r="R146" s="14"/>
      <c r="S146" s="13"/>
      <c r="T146" s="13"/>
      <c r="U146" s="13"/>
      <c r="V146" s="13"/>
      <c r="W146" s="13"/>
      <c r="X146" s="13">
        <v>7</v>
      </c>
      <c r="Y146" s="13"/>
      <c r="Z146" s="13">
        <v>3</v>
      </c>
      <c r="AA146" s="14">
        <v>10</v>
      </c>
      <c r="AB146" s="13"/>
      <c r="AC146" s="13"/>
      <c r="AD146" s="13"/>
      <c r="AE146" s="13"/>
      <c r="AF146" s="13"/>
      <c r="AG146" s="13"/>
      <c r="AH146" s="13"/>
      <c r="AI146" s="14"/>
      <c r="AJ146" s="13">
        <v>10</v>
      </c>
    </row>
    <row r="147" spans="2:36" x14ac:dyDescent="0.3">
      <c r="B147" s="5" t="s">
        <v>154</v>
      </c>
      <c r="C147" s="13">
        <v>9</v>
      </c>
      <c r="D147" s="13">
        <v>174</v>
      </c>
      <c r="E147" s="13">
        <v>1</v>
      </c>
      <c r="F147" s="13">
        <v>58</v>
      </c>
      <c r="G147" s="13"/>
      <c r="H147" s="13">
        <v>59</v>
      </c>
      <c r="I147" s="14">
        <v>301</v>
      </c>
      <c r="J147" s="13"/>
      <c r="K147" s="13">
        <v>1</v>
      </c>
      <c r="L147" s="13"/>
      <c r="M147" s="13"/>
      <c r="N147" s="13"/>
      <c r="O147" s="13"/>
      <c r="P147" s="13"/>
      <c r="Q147" s="13"/>
      <c r="R147" s="14">
        <v>1</v>
      </c>
      <c r="S147" s="13"/>
      <c r="T147" s="13"/>
      <c r="U147" s="13"/>
      <c r="V147" s="13"/>
      <c r="W147" s="13"/>
      <c r="X147" s="13"/>
      <c r="Y147" s="13"/>
      <c r="Z147" s="13"/>
      <c r="AA147" s="14"/>
      <c r="AB147" s="13"/>
      <c r="AC147" s="13"/>
      <c r="AD147" s="13"/>
      <c r="AE147" s="13"/>
      <c r="AF147" s="13"/>
      <c r="AG147" s="13"/>
      <c r="AH147" s="13"/>
      <c r="AI147" s="14"/>
      <c r="AJ147" s="13">
        <v>302</v>
      </c>
    </row>
    <row r="148" spans="2:36" x14ac:dyDescent="0.3">
      <c r="B148" s="5" t="s">
        <v>249</v>
      </c>
      <c r="C148" s="13"/>
      <c r="D148" s="13">
        <v>1</v>
      </c>
      <c r="E148" s="13"/>
      <c r="F148" s="13">
        <v>2</v>
      </c>
      <c r="G148" s="13"/>
      <c r="H148" s="13">
        <v>8</v>
      </c>
      <c r="I148" s="14">
        <v>11</v>
      </c>
      <c r="J148" s="13"/>
      <c r="K148" s="13"/>
      <c r="L148" s="13"/>
      <c r="M148" s="13"/>
      <c r="N148" s="13"/>
      <c r="O148" s="13"/>
      <c r="P148" s="13"/>
      <c r="Q148" s="13"/>
      <c r="R148" s="14"/>
      <c r="S148" s="13"/>
      <c r="T148" s="13"/>
      <c r="U148" s="13"/>
      <c r="V148" s="13"/>
      <c r="W148" s="13"/>
      <c r="X148" s="13"/>
      <c r="Y148" s="13"/>
      <c r="Z148" s="13"/>
      <c r="AA148" s="14"/>
      <c r="AB148" s="13"/>
      <c r="AC148" s="13"/>
      <c r="AD148" s="13"/>
      <c r="AE148" s="13"/>
      <c r="AF148" s="13"/>
      <c r="AG148" s="13"/>
      <c r="AH148" s="13"/>
      <c r="AI148" s="14"/>
      <c r="AJ148" s="13">
        <v>11</v>
      </c>
    </row>
    <row r="149" spans="2:36" x14ac:dyDescent="0.3">
      <c r="B149" s="5" t="s">
        <v>155</v>
      </c>
      <c r="C149" s="13"/>
      <c r="D149" s="13">
        <v>1</v>
      </c>
      <c r="E149" s="13"/>
      <c r="F149" s="13">
        <v>2</v>
      </c>
      <c r="G149" s="13"/>
      <c r="H149" s="13">
        <v>2</v>
      </c>
      <c r="I149" s="14">
        <v>5</v>
      </c>
      <c r="J149" s="13"/>
      <c r="K149" s="13"/>
      <c r="L149" s="13"/>
      <c r="M149" s="13"/>
      <c r="N149" s="13"/>
      <c r="O149" s="13"/>
      <c r="P149" s="13"/>
      <c r="Q149" s="13"/>
      <c r="R149" s="14"/>
      <c r="S149" s="13"/>
      <c r="T149" s="13"/>
      <c r="U149" s="13"/>
      <c r="V149" s="13"/>
      <c r="W149" s="13"/>
      <c r="X149" s="13"/>
      <c r="Y149" s="13"/>
      <c r="Z149" s="13">
        <v>1</v>
      </c>
      <c r="AA149" s="14">
        <v>1</v>
      </c>
      <c r="AB149" s="13"/>
      <c r="AC149" s="13"/>
      <c r="AD149" s="13"/>
      <c r="AE149" s="13"/>
      <c r="AF149" s="13"/>
      <c r="AG149" s="13"/>
      <c r="AH149" s="13"/>
      <c r="AI149" s="14"/>
      <c r="AJ149" s="13">
        <v>6</v>
      </c>
    </row>
    <row r="150" spans="2:36" x14ac:dyDescent="0.3">
      <c r="B150" s="5" t="s">
        <v>250</v>
      </c>
      <c r="C150" s="13"/>
      <c r="D150" s="13"/>
      <c r="E150" s="13"/>
      <c r="F150" s="13"/>
      <c r="G150" s="13"/>
      <c r="H150" s="13">
        <v>7</v>
      </c>
      <c r="I150" s="14">
        <v>7</v>
      </c>
      <c r="J150" s="13"/>
      <c r="K150" s="13"/>
      <c r="L150" s="13"/>
      <c r="M150" s="13"/>
      <c r="N150" s="13"/>
      <c r="O150" s="13"/>
      <c r="P150" s="13"/>
      <c r="Q150" s="13"/>
      <c r="R150" s="14"/>
      <c r="S150" s="13"/>
      <c r="T150" s="13"/>
      <c r="U150" s="13"/>
      <c r="V150" s="13"/>
      <c r="W150" s="13"/>
      <c r="X150" s="13"/>
      <c r="Y150" s="13"/>
      <c r="Z150" s="13"/>
      <c r="AA150" s="14"/>
      <c r="AB150" s="13"/>
      <c r="AC150" s="13"/>
      <c r="AD150" s="13"/>
      <c r="AE150" s="13"/>
      <c r="AF150" s="13"/>
      <c r="AG150" s="13"/>
      <c r="AH150" s="13"/>
      <c r="AI150" s="14"/>
      <c r="AJ150" s="13">
        <v>7</v>
      </c>
    </row>
    <row r="151" spans="2:36" x14ac:dyDescent="0.3">
      <c r="B151" s="5" t="s">
        <v>251</v>
      </c>
      <c r="C151" s="13"/>
      <c r="D151" s="13">
        <v>2</v>
      </c>
      <c r="E151" s="13"/>
      <c r="F151" s="13">
        <v>5</v>
      </c>
      <c r="G151" s="13"/>
      <c r="H151" s="13">
        <v>14</v>
      </c>
      <c r="I151" s="14">
        <v>21</v>
      </c>
      <c r="J151" s="13"/>
      <c r="K151" s="13">
        <v>1</v>
      </c>
      <c r="L151" s="13"/>
      <c r="M151" s="13"/>
      <c r="N151" s="13"/>
      <c r="O151" s="13"/>
      <c r="P151" s="13"/>
      <c r="Q151" s="13">
        <v>1</v>
      </c>
      <c r="R151" s="14">
        <v>2</v>
      </c>
      <c r="S151" s="13"/>
      <c r="T151" s="13"/>
      <c r="U151" s="13"/>
      <c r="V151" s="13"/>
      <c r="W151" s="13"/>
      <c r="X151" s="13"/>
      <c r="Y151" s="13"/>
      <c r="Z151" s="13"/>
      <c r="AA151" s="14"/>
      <c r="AB151" s="13"/>
      <c r="AC151" s="13"/>
      <c r="AD151" s="13"/>
      <c r="AE151" s="13"/>
      <c r="AF151" s="13"/>
      <c r="AG151" s="13"/>
      <c r="AH151" s="13"/>
      <c r="AI151" s="14"/>
      <c r="AJ151" s="13">
        <v>23</v>
      </c>
    </row>
    <row r="152" spans="2:36" x14ac:dyDescent="0.3">
      <c r="B152" s="5" t="s">
        <v>156</v>
      </c>
      <c r="C152" s="13"/>
      <c r="D152" s="13"/>
      <c r="E152" s="13"/>
      <c r="F152" s="13">
        <v>2</v>
      </c>
      <c r="G152" s="13"/>
      <c r="H152" s="13">
        <v>9</v>
      </c>
      <c r="I152" s="14">
        <v>11</v>
      </c>
      <c r="J152" s="13"/>
      <c r="K152" s="13"/>
      <c r="L152" s="13"/>
      <c r="M152" s="13"/>
      <c r="N152" s="13"/>
      <c r="O152" s="13"/>
      <c r="P152" s="13"/>
      <c r="Q152" s="13"/>
      <c r="R152" s="14"/>
      <c r="S152" s="13"/>
      <c r="T152" s="13"/>
      <c r="U152" s="13"/>
      <c r="V152" s="13"/>
      <c r="W152" s="13"/>
      <c r="X152" s="13"/>
      <c r="Y152" s="13"/>
      <c r="Z152" s="13"/>
      <c r="AA152" s="14"/>
      <c r="AB152" s="13"/>
      <c r="AC152" s="13"/>
      <c r="AD152" s="13"/>
      <c r="AE152" s="13"/>
      <c r="AF152" s="13"/>
      <c r="AG152" s="13"/>
      <c r="AH152" s="13"/>
      <c r="AI152" s="14"/>
      <c r="AJ152" s="13">
        <v>11</v>
      </c>
    </row>
    <row r="153" spans="2:36" x14ac:dyDescent="0.3">
      <c r="B153" s="5" t="s">
        <v>157</v>
      </c>
      <c r="C153" s="13"/>
      <c r="D153" s="13"/>
      <c r="E153" s="13"/>
      <c r="F153" s="13"/>
      <c r="G153" s="13"/>
      <c r="H153" s="13"/>
      <c r="I153" s="14"/>
      <c r="J153" s="13">
        <v>26</v>
      </c>
      <c r="K153" s="13">
        <v>14</v>
      </c>
      <c r="L153" s="13"/>
      <c r="M153" s="13"/>
      <c r="N153" s="13">
        <v>1</v>
      </c>
      <c r="O153" s="13">
        <v>15</v>
      </c>
      <c r="P153" s="13"/>
      <c r="Q153" s="13">
        <v>44</v>
      </c>
      <c r="R153" s="14">
        <v>100</v>
      </c>
      <c r="S153" s="13"/>
      <c r="T153" s="13"/>
      <c r="U153" s="13"/>
      <c r="V153" s="13"/>
      <c r="W153" s="13"/>
      <c r="X153" s="13"/>
      <c r="Y153" s="13"/>
      <c r="Z153" s="13"/>
      <c r="AA153" s="14"/>
      <c r="AB153" s="13"/>
      <c r="AC153" s="13"/>
      <c r="AD153" s="13"/>
      <c r="AE153" s="13"/>
      <c r="AF153" s="13"/>
      <c r="AG153" s="13"/>
      <c r="AH153" s="13"/>
      <c r="AI153" s="14"/>
      <c r="AJ153" s="13">
        <v>100</v>
      </c>
    </row>
    <row r="154" spans="2:36" x14ac:dyDescent="0.3">
      <c r="B154" s="5" t="s">
        <v>158</v>
      </c>
      <c r="C154" s="13"/>
      <c r="D154" s="13"/>
      <c r="E154" s="13"/>
      <c r="F154" s="13"/>
      <c r="G154" s="13"/>
      <c r="H154" s="13"/>
      <c r="I154" s="14"/>
      <c r="J154" s="13">
        <v>1</v>
      </c>
      <c r="K154" s="13">
        <v>10</v>
      </c>
      <c r="L154" s="13"/>
      <c r="M154" s="13"/>
      <c r="N154" s="13">
        <v>20</v>
      </c>
      <c r="O154" s="13">
        <v>18</v>
      </c>
      <c r="P154" s="13"/>
      <c r="Q154" s="13">
        <v>28</v>
      </c>
      <c r="R154" s="14">
        <v>77</v>
      </c>
      <c r="S154" s="13"/>
      <c r="T154" s="13"/>
      <c r="U154" s="13"/>
      <c r="V154" s="13"/>
      <c r="W154" s="13">
        <v>1</v>
      </c>
      <c r="X154" s="13">
        <v>1</v>
      </c>
      <c r="Y154" s="13"/>
      <c r="Z154" s="13"/>
      <c r="AA154" s="14">
        <v>2</v>
      </c>
      <c r="AB154" s="13"/>
      <c r="AC154" s="13"/>
      <c r="AD154" s="13"/>
      <c r="AE154" s="13"/>
      <c r="AF154" s="13"/>
      <c r="AG154" s="13"/>
      <c r="AH154" s="13"/>
      <c r="AI154" s="14"/>
      <c r="AJ154" s="13">
        <v>79</v>
      </c>
    </row>
    <row r="155" spans="2:36" x14ac:dyDescent="0.3">
      <c r="B155" s="5" t="s">
        <v>159</v>
      </c>
      <c r="C155" s="13"/>
      <c r="D155" s="13"/>
      <c r="E155" s="13"/>
      <c r="F155" s="13"/>
      <c r="G155" s="13"/>
      <c r="H155" s="13"/>
      <c r="I155" s="14"/>
      <c r="J155" s="13"/>
      <c r="K155" s="13"/>
      <c r="L155" s="13"/>
      <c r="M155" s="13"/>
      <c r="N155" s="13">
        <v>13</v>
      </c>
      <c r="O155" s="13"/>
      <c r="P155" s="13"/>
      <c r="Q155" s="13">
        <v>4</v>
      </c>
      <c r="R155" s="14">
        <v>17</v>
      </c>
      <c r="S155" s="13"/>
      <c r="T155" s="13"/>
      <c r="U155" s="13"/>
      <c r="V155" s="13"/>
      <c r="W155" s="13"/>
      <c r="X155" s="13"/>
      <c r="Y155" s="13"/>
      <c r="Z155" s="13"/>
      <c r="AA155" s="14"/>
      <c r="AB155" s="13"/>
      <c r="AC155" s="13"/>
      <c r="AD155" s="13"/>
      <c r="AE155" s="13"/>
      <c r="AF155" s="13"/>
      <c r="AG155" s="13"/>
      <c r="AH155" s="13"/>
      <c r="AI155" s="14"/>
      <c r="AJ155" s="13">
        <v>17</v>
      </c>
    </row>
    <row r="156" spans="2:36" x14ac:dyDescent="0.3">
      <c r="B156" s="5" t="s">
        <v>252</v>
      </c>
      <c r="C156" s="13"/>
      <c r="D156" s="13"/>
      <c r="E156" s="13"/>
      <c r="F156" s="13"/>
      <c r="G156" s="13"/>
      <c r="H156" s="13"/>
      <c r="I156" s="14"/>
      <c r="J156" s="13"/>
      <c r="K156" s="13"/>
      <c r="L156" s="13"/>
      <c r="M156" s="13"/>
      <c r="N156" s="13"/>
      <c r="O156" s="13"/>
      <c r="P156" s="13"/>
      <c r="Q156" s="13">
        <v>29</v>
      </c>
      <c r="R156" s="14">
        <v>29</v>
      </c>
      <c r="S156" s="13"/>
      <c r="T156" s="13"/>
      <c r="U156" s="13"/>
      <c r="V156" s="13"/>
      <c r="W156" s="13"/>
      <c r="X156" s="13"/>
      <c r="Y156" s="13"/>
      <c r="Z156" s="13"/>
      <c r="AA156" s="14"/>
      <c r="AB156" s="13"/>
      <c r="AC156" s="13"/>
      <c r="AD156" s="13"/>
      <c r="AE156" s="13"/>
      <c r="AF156" s="13"/>
      <c r="AG156" s="13"/>
      <c r="AH156" s="13"/>
      <c r="AI156" s="14"/>
      <c r="AJ156" s="13">
        <v>29</v>
      </c>
    </row>
    <row r="157" spans="2:36" x14ac:dyDescent="0.3">
      <c r="B157" s="5" t="s">
        <v>160</v>
      </c>
      <c r="C157" s="13"/>
      <c r="D157" s="13"/>
      <c r="E157" s="13"/>
      <c r="F157" s="13"/>
      <c r="G157" s="13"/>
      <c r="H157" s="13">
        <v>4</v>
      </c>
      <c r="I157" s="14">
        <v>4</v>
      </c>
      <c r="J157" s="13"/>
      <c r="K157" s="13"/>
      <c r="L157" s="13"/>
      <c r="M157" s="13"/>
      <c r="N157" s="13"/>
      <c r="O157" s="13"/>
      <c r="P157" s="13"/>
      <c r="Q157" s="13">
        <v>223</v>
      </c>
      <c r="R157" s="14">
        <v>223</v>
      </c>
      <c r="S157" s="13"/>
      <c r="T157" s="13"/>
      <c r="U157" s="13"/>
      <c r="V157" s="13"/>
      <c r="W157" s="13"/>
      <c r="X157" s="13"/>
      <c r="Y157" s="13"/>
      <c r="Z157" s="13">
        <v>30</v>
      </c>
      <c r="AA157" s="14">
        <v>30</v>
      </c>
      <c r="AB157" s="13"/>
      <c r="AC157" s="13"/>
      <c r="AD157" s="13"/>
      <c r="AE157" s="13"/>
      <c r="AF157" s="13"/>
      <c r="AG157" s="13"/>
      <c r="AH157" s="13">
        <v>116</v>
      </c>
      <c r="AI157" s="14">
        <v>116</v>
      </c>
      <c r="AJ157" s="13">
        <v>373</v>
      </c>
    </row>
    <row r="158" spans="2:36" x14ac:dyDescent="0.3">
      <c r="B158" s="5" t="s">
        <v>161</v>
      </c>
      <c r="C158" s="13"/>
      <c r="D158" s="13"/>
      <c r="E158" s="13"/>
      <c r="F158" s="13"/>
      <c r="G158" s="13"/>
      <c r="H158" s="13">
        <v>1</v>
      </c>
      <c r="I158" s="14">
        <v>1</v>
      </c>
      <c r="J158" s="13">
        <v>1</v>
      </c>
      <c r="K158" s="13"/>
      <c r="L158" s="13"/>
      <c r="M158" s="13"/>
      <c r="N158" s="13"/>
      <c r="O158" s="13">
        <v>1</v>
      </c>
      <c r="P158" s="13"/>
      <c r="Q158" s="13">
        <v>35</v>
      </c>
      <c r="R158" s="14">
        <v>37</v>
      </c>
      <c r="S158" s="13"/>
      <c r="T158" s="13"/>
      <c r="U158" s="13"/>
      <c r="V158" s="13"/>
      <c r="W158" s="13"/>
      <c r="X158" s="13">
        <v>1</v>
      </c>
      <c r="Y158" s="13"/>
      <c r="Z158" s="13">
        <v>4</v>
      </c>
      <c r="AA158" s="14">
        <v>5</v>
      </c>
      <c r="AB158" s="13"/>
      <c r="AC158" s="13"/>
      <c r="AD158" s="13"/>
      <c r="AE158" s="13"/>
      <c r="AF158" s="13"/>
      <c r="AG158" s="13"/>
      <c r="AH158" s="13">
        <v>307</v>
      </c>
      <c r="AI158" s="14">
        <v>307</v>
      </c>
      <c r="AJ158" s="13">
        <v>350</v>
      </c>
    </row>
    <row r="159" spans="2:36" x14ac:dyDescent="0.3">
      <c r="B159" s="5" t="s">
        <v>162</v>
      </c>
      <c r="C159" s="13"/>
      <c r="D159" s="13"/>
      <c r="E159" s="13"/>
      <c r="F159" s="13"/>
      <c r="G159" s="13"/>
      <c r="H159" s="13"/>
      <c r="I159" s="14"/>
      <c r="J159" s="13"/>
      <c r="K159" s="13"/>
      <c r="L159" s="13"/>
      <c r="M159" s="13"/>
      <c r="N159" s="13">
        <v>2</v>
      </c>
      <c r="O159" s="13">
        <v>1</v>
      </c>
      <c r="P159" s="13"/>
      <c r="Q159" s="13">
        <v>1</v>
      </c>
      <c r="R159" s="14">
        <v>4</v>
      </c>
      <c r="S159" s="13"/>
      <c r="T159" s="13"/>
      <c r="U159" s="13"/>
      <c r="V159" s="13"/>
      <c r="W159" s="13"/>
      <c r="X159" s="13"/>
      <c r="Y159" s="13"/>
      <c r="Z159" s="13"/>
      <c r="AA159" s="14"/>
      <c r="AB159" s="13"/>
      <c r="AC159" s="13"/>
      <c r="AD159" s="13"/>
      <c r="AE159" s="13">
        <v>1</v>
      </c>
      <c r="AF159" s="13"/>
      <c r="AG159" s="13"/>
      <c r="AH159" s="13">
        <v>346</v>
      </c>
      <c r="AI159" s="14">
        <v>347</v>
      </c>
      <c r="AJ159" s="13">
        <v>351</v>
      </c>
    </row>
    <row r="160" spans="2:36" x14ac:dyDescent="0.3">
      <c r="B160" s="5" t="s">
        <v>163</v>
      </c>
      <c r="C160" s="13"/>
      <c r="D160" s="13"/>
      <c r="E160" s="13"/>
      <c r="F160" s="13"/>
      <c r="G160" s="13"/>
      <c r="H160" s="13"/>
      <c r="I160" s="14"/>
      <c r="J160" s="13"/>
      <c r="K160" s="13"/>
      <c r="L160" s="13"/>
      <c r="M160" s="13"/>
      <c r="N160" s="13">
        <v>1</v>
      </c>
      <c r="O160" s="13"/>
      <c r="P160" s="13"/>
      <c r="Q160" s="13"/>
      <c r="R160" s="14">
        <v>1</v>
      </c>
      <c r="S160" s="13"/>
      <c r="T160" s="13"/>
      <c r="U160" s="13"/>
      <c r="V160" s="13"/>
      <c r="W160" s="13"/>
      <c r="X160" s="13"/>
      <c r="Y160" s="13"/>
      <c r="Z160" s="13"/>
      <c r="AA160" s="14"/>
      <c r="AB160" s="13"/>
      <c r="AC160" s="13"/>
      <c r="AD160" s="13"/>
      <c r="AE160" s="13"/>
      <c r="AF160" s="13"/>
      <c r="AG160" s="13"/>
      <c r="AH160" s="13">
        <v>37</v>
      </c>
      <c r="AI160" s="14">
        <v>37</v>
      </c>
      <c r="AJ160" s="13">
        <v>38</v>
      </c>
    </row>
    <row r="161" spans="2:36" x14ac:dyDescent="0.3">
      <c r="B161" s="5" t="s">
        <v>164</v>
      </c>
      <c r="C161" s="13"/>
      <c r="D161" s="13"/>
      <c r="E161" s="13"/>
      <c r="F161" s="13"/>
      <c r="G161" s="13"/>
      <c r="H161" s="13"/>
      <c r="I161" s="14"/>
      <c r="J161" s="13"/>
      <c r="K161" s="13"/>
      <c r="L161" s="13"/>
      <c r="M161" s="13"/>
      <c r="N161" s="13"/>
      <c r="O161" s="13"/>
      <c r="P161" s="13"/>
      <c r="Q161" s="13">
        <v>1</v>
      </c>
      <c r="R161" s="14">
        <v>1</v>
      </c>
      <c r="S161" s="13"/>
      <c r="T161" s="13"/>
      <c r="U161" s="13"/>
      <c r="V161" s="13"/>
      <c r="W161" s="13"/>
      <c r="X161" s="13"/>
      <c r="Y161" s="13"/>
      <c r="Z161" s="13"/>
      <c r="AA161" s="14"/>
      <c r="AB161" s="13"/>
      <c r="AC161" s="13"/>
      <c r="AD161" s="13"/>
      <c r="AE161" s="13"/>
      <c r="AF161" s="13"/>
      <c r="AG161" s="13"/>
      <c r="AH161" s="13">
        <v>65</v>
      </c>
      <c r="AI161" s="14">
        <v>65</v>
      </c>
      <c r="AJ161" s="13">
        <v>66</v>
      </c>
    </row>
    <row r="162" spans="2:36" x14ac:dyDescent="0.3">
      <c r="B162" s="5" t="s">
        <v>165</v>
      </c>
      <c r="C162" s="13"/>
      <c r="D162" s="13"/>
      <c r="E162" s="13"/>
      <c r="F162" s="13"/>
      <c r="G162" s="13"/>
      <c r="H162" s="13"/>
      <c r="I162" s="14"/>
      <c r="J162" s="13"/>
      <c r="K162" s="13"/>
      <c r="L162" s="13"/>
      <c r="M162" s="13"/>
      <c r="N162" s="13"/>
      <c r="O162" s="13"/>
      <c r="P162" s="13"/>
      <c r="Q162" s="13"/>
      <c r="R162" s="14"/>
      <c r="S162" s="13"/>
      <c r="T162" s="13"/>
      <c r="U162" s="13"/>
      <c r="V162" s="13"/>
      <c r="W162" s="13"/>
      <c r="X162" s="13"/>
      <c r="Y162" s="13"/>
      <c r="Z162" s="13"/>
      <c r="AA162" s="14"/>
      <c r="AB162" s="13"/>
      <c r="AC162" s="13"/>
      <c r="AD162" s="13"/>
      <c r="AE162" s="13"/>
      <c r="AF162" s="13"/>
      <c r="AG162" s="13"/>
      <c r="AH162" s="13">
        <v>2</v>
      </c>
      <c r="AI162" s="14">
        <v>2</v>
      </c>
      <c r="AJ162" s="13">
        <v>2</v>
      </c>
    </row>
    <row r="163" spans="2:36" x14ac:dyDescent="0.3">
      <c r="B163" s="5" t="s">
        <v>166</v>
      </c>
      <c r="C163" s="13"/>
      <c r="D163" s="13"/>
      <c r="E163" s="13"/>
      <c r="F163" s="13"/>
      <c r="G163" s="13"/>
      <c r="H163" s="13"/>
      <c r="I163" s="14"/>
      <c r="J163" s="13"/>
      <c r="K163" s="13"/>
      <c r="L163" s="13"/>
      <c r="M163" s="13"/>
      <c r="N163" s="13"/>
      <c r="O163" s="13"/>
      <c r="P163" s="13"/>
      <c r="Q163" s="13"/>
      <c r="R163" s="14"/>
      <c r="S163" s="13"/>
      <c r="T163" s="13"/>
      <c r="U163" s="13"/>
      <c r="V163" s="13"/>
      <c r="W163" s="13"/>
      <c r="X163" s="13"/>
      <c r="Y163" s="13"/>
      <c r="Z163" s="13"/>
      <c r="AA163" s="14"/>
      <c r="AB163" s="13"/>
      <c r="AC163" s="13"/>
      <c r="AD163" s="13"/>
      <c r="AE163" s="13"/>
      <c r="AF163" s="13"/>
      <c r="AG163" s="13"/>
      <c r="AH163" s="13">
        <v>33</v>
      </c>
      <c r="AI163" s="14">
        <v>33</v>
      </c>
      <c r="AJ163" s="13">
        <v>33</v>
      </c>
    </row>
    <row r="164" spans="2:36" x14ac:dyDescent="0.3">
      <c r="B164" s="5" t="s">
        <v>167</v>
      </c>
      <c r="C164" s="13"/>
      <c r="D164" s="13"/>
      <c r="E164" s="13"/>
      <c r="F164" s="13"/>
      <c r="G164" s="13"/>
      <c r="H164" s="13"/>
      <c r="I164" s="14"/>
      <c r="J164" s="13"/>
      <c r="K164" s="13"/>
      <c r="L164" s="13"/>
      <c r="M164" s="13"/>
      <c r="N164" s="13"/>
      <c r="O164" s="13"/>
      <c r="P164" s="13"/>
      <c r="Q164" s="13"/>
      <c r="R164" s="14"/>
      <c r="S164" s="13"/>
      <c r="T164" s="13"/>
      <c r="U164" s="13"/>
      <c r="V164" s="13"/>
      <c r="W164" s="13"/>
      <c r="X164" s="13"/>
      <c r="Y164" s="13"/>
      <c r="Z164" s="13"/>
      <c r="AA164" s="14"/>
      <c r="AB164" s="13"/>
      <c r="AC164" s="13"/>
      <c r="AD164" s="13"/>
      <c r="AE164" s="13"/>
      <c r="AF164" s="13"/>
      <c r="AG164" s="13"/>
      <c r="AH164" s="13">
        <v>2</v>
      </c>
      <c r="AI164" s="14">
        <v>2</v>
      </c>
      <c r="AJ164" s="13">
        <v>2</v>
      </c>
    </row>
    <row r="165" spans="2:36" x14ac:dyDescent="0.3">
      <c r="B165" s="5" t="s">
        <v>168</v>
      </c>
      <c r="C165" s="13"/>
      <c r="D165" s="13"/>
      <c r="E165" s="13"/>
      <c r="F165" s="13"/>
      <c r="G165" s="13"/>
      <c r="H165" s="13"/>
      <c r="I165" s="14"/>
      <c r="J165" s="13"/>
      <c r="K165" s="13"/>
      <c r="L165" s="13"/>
      <c r="M165" s="13"/>
      <c r="N165" s="13"/>
      <c r="O165" s="13"/>
      <c r="P165" s="13"/>
      <c r="Q165" s="13">
        <v>2</v>
      </c>
      <c r="R165" s="14">
        <v>2</v>
      </c>
      <c r="S165" s="13"/>
      <c r="T165" s="13"/>
      <c r="U165" s="13"/>
      <c r="V165" s="13"/>
      <c r="W165" s="13"/>
      <c r="X165" s="13"/>
      <c r="Y165" s="13"/>
      <c r="Z165" s="13"/>
      <c r="AA165" s="14"/>
      <c r="AB165" s="13"/>
      <c r="AC165" s="13"/>
      <c r="AD165" s="13"/>
      <c r="AE165" s="13"/>
      <c r="AF165" s="13"/>
      <c r="AG165" s="13"/>
      <c r="AH165" s="13">
        <v>13</v>
      </c>
      <c r="AI165" s="14">
        <v>13</v>
      </c>
      <c r="AJ165" s="13">
        <v>15</v>
      </c>
    </row>
    <row r="166" spans="2:36" x14ac:dyDescent="0.3">
      <c r="B166" s="5" t="s">
        <v>169</v>
      </c>
      <c r="C166" s="13"/>
      <c r="D166" s="13"/>
      <c r="E166" s="13"/>
      <c r="F166" s="13"/>
      <c r="G166" s="13"/>
      <c r="H166" s="13"/>
      <c r="I166" s="14"/>
      <c r="J166" s="13"/>
      <c r="K166" s="13"/>
      <c r="L166" s="13"/>
      <c r="M166" s="13"/>
      <c r="N166" s="13"/>
      <c r="O166" s="13"/>
      <c r="P166" s="13"/>
      <c r="Q166" s="13"/>
      <c r="R166" s="14"/>
      <c r="S166" s="13"/>
      <c r="T166" s="13"/>
      <c r="U166" s="13"/>
      <c r="V166" s="13"/>
      <c r="W166" s="13"/>
      <c r="X166" s="13"/>
      <c r="Y166" s="13"/>
      <c r="Z166" s="13"/>
      <c r="AA166" s="14"/>
      <c r="AB166" s="13">
        <v>2</v>
      </c>
      <c r="AC166" s="13"/>
      <c r="AD166" s="13"/>
      <c r="AE166" s="13"/>
      <c r="AF166" s="13"/>
      <c r="AG166" s="13"/>
      <c r="AH166" s="13">
        <v>55</v>
      </c>
      <c r="AI166" s="14">
        <v>57</v>
      </c>
      <c r="AJ166" s="13">
        <v>57</v>
      </c>
    </row>
    <row r="167" spans="2:36" x14ac:dyDescent="0.3">
      <c r="B167" s="5" t="s">
        <v>170</v>
      </c>
      <c r="C167" s="13"/>
      <c r="D167" s="13"/>
      <c r="E167" s="13"/>
      <c r="F167" s="13"/>
      <c r="G167" s="13"/>
      <c r="H167" s="13"/>
      <c r="I167" s="14"/>
      <c r="J167" s="13"/>
      <c r="K167" s="13"/>
      <c r="L167" s="13"/>
      <c r="M167" s="13"/>
      <c r="N167" s="13"/>
      <c r="O167" s="13"/>
      <c r="P167" s="13"/>
      <c r="Q167" s="13">
        <v>1</v>
      </c>
      <c r="R167" s="14">
        <v>1</v>
      </c>
      <c r="S167" s="13"/>
      <c r="T167" s="13"/>
      <c r="U167" s="13"/>
      <c r="V167" s="13"/>
      <c r="W167" s="13"/>
      <c r="X167" s="13"/>
      <c r="Y167" s="13"/>
      <c r="Z167" s="13"/>
      <c r="AA167" s="14"/>
      <c r="AB167" s="13"/>
      <c r="AC167" s="13"/>
      <c r="AD167" s="13"/>
      <c r="AE167" s="13"/>
      <c r="AF167" s="13"/>
      <c r="AG167" s="13"/>
      <c r="AH167" s="13">
        <v>63</v>
      </c>
      <c r="AI167" s="14">
        <v>63</v>
      </c>
      <c r="AJ167" s="13">
        <v>64</v>
      </c>
    </row>
    <row r="168" spans="2:36" x14ac:dyDescent="0.3">
      <c r="B168" s="5" t="s">
        <v>171</v>
      </c>
      <c r="C168" s="13"/>
      <c r="D168" s="13"/>
      <c r="E168" s="13"/>
      <c r="F168" s="13"/>
      <c r="G168" s="13"/>
      <c r="H168" s="13"/>
      <c r="I168" s="14"/>
      <c r="J168" s="13"/>
      <c r="K168" s="13"/>
      <c r="L168" s="13"/>
      <c r="M168" s="13"/>
      <c r="N168" s="13"/>
      <c r="O168" s="13">
        <v>2</v>
      </c>
      <c r="P168" s="13"/>
      <c r="Q168" s="13">
        <v>2</v>
      </c>
      <c r="R168" s="14">
        <v>4</v>
      </c>
      <c r="S168" s="13"/>
      <c r="T168" s="13"/>
      <c r="U168" s="13"/>
      <c r="V168" s="13"/>
      <c r="W168" s="13"/>
      <c r="X168" s="13"/>
      <c r="Y168" s="13"/>
      <c r="Z168" s="13"/>
      <c r="AA168" s="14"/>
      <c r="AB168" s="13"/>
      <c r="AC168" s="13"/>
      <c r="AD168" s="13"/>
      <c r="AE168" s="13"/>
      <c r="AF168" s="13"/>
      <c r="AG168" s="13"/>
      <c r="AH168" s="13">
        <v>289</v>
      </c>
      <c r="AI168" s="14">
        <v>289</v>
      </c>
      <c r="AJ168" s="13">
        <v>293</v>
      </c>
    </row>
    <row r="169" spans="2:36" x14ac:dyDescent="0.3">
      <c r="B169" s="5" t="s">
        <v>172</v>
      </c>
      <c r="C169" s="13"/>
      <c r="D169" s="13"/>
      <c r="E169" s="13"/>
      <c r="F169" s="13"/>
      <c r="G169" s="13"/>
      <c r="H169" s="13"/>
      <c r="I169" s="14"/>
      <c r="J169" s="13"/>
      <c r="K169" s="13"/>
      <c r="L169" s="13"/>
      <c r="M169" s="13"/>
      <c r="N169" s="13"/>
      <c r="O169" s="13"/>
      <c r="P169" s="13"/>
      <c r="Q169" s="13"/>
      <c r="R169" s="14"/>
      <c r="S169" s="13"/>
      <c r="T169" s="13"/>
      <c r="U169" s="13"/>
      <c r="V169" s="13"/>
      <c r="W169" s="13"/>
      <c r="X169" s="13"/>
      <c r="Y169" s="13"/>
      <c r="Z169" s="13"/>
      <c r="AA169" s="14"/>
      <c r="AB169" s="13"/>
      <c r="AC169" s="13"/>
      <c r="AD169" s="13"/>
      <c r="AE169" s="13"/>
      <c r="AF169" s="13"/>
      <c r="AG169" s="13"/>
      <c r="AH169" s="13">
        <v>24</v>
      </c>
      <c r="AI169" s="14">
        <v>24</v>
      </c>
      <c r="AJ169" s="13">
        <v>24</v>
      </c>
    </row>
    <row r="170" spans="2:36" x14ac:dyDescent="0.3">
      <c r="B170" s="5" t="s">
        <v>173</v>
      </c>
      <c r="C170" s="13"/>
      <c r="D170" s="13"/>
      <c r="E170" s="13"/>
      <c r="F170" s="13"/>
      <c r="G170" s="13"/>
      <c r="H170" s="13"/>
      <c r="I170" s="14"/>
      <c r="J170" s="13"/>
      <c r="K170" s="13"/>
      <c r="L170" s="13"/>
      <c r="M170" s="13"/>
      <c r="N170" s="13"/>
      <c r="O170" s="13"/>
      <c r="P170" s="13"/>
      <c r="Q170" s="13"/>
      <c r="R170" s="14"/>
      <c r="S170" s="13"/>
      <c r="T170" s="13"/>
      <c r="U170" s="13"/>
      <c r="V170" s="13"/>
      <c r="W170" s="13"/>
      <c r="X170" s="13"/>
      <c r="Y170" s="13"/>
      <c r="Z170" s="13"/>
      <c r="AA170" s="14"/>
      <c r="AB170" s="13"/>
      <c r="AC170" s="13"/>
      <c r="AD170" s="13"/>
      <c r="AE170" s="13"/>
      <c r="AF170" s="13"/>
      <c r="AG170" s="13"/>
      <c r="AH170" s="13">
        <v>162</v>
      </c>
      <c r="AI170" s="14">
        <v>162</v>
      </c>
      <c r="AJ170" s="13">
        <v>162</v>
      </c>
    </row>
    <row r="171" spans="2:36" x14ac:dyDescent="0.3">
      <c r="B171" s="5" t="s">
        <v>174</v>
      </c>
      <c r="C171" s="13"/>
      <c r="D171" s="13"/>
      <c r="E171" s="13"/>
      <c r="F171" s="13"/>
      <c r="G171" s="13"/>
      <c r="H171" s="13"/>
      <c r="I171" s="14"/>
      <c r="J171" s="13"/>
      <c r="K171" s="13"/>
      <c r="L171" s="13"/>
      <c r="M171" s="13"/>
      <c r="N171" s="13">
        <v>1</v>
      </c>
      <c r="O171" s="13"/>
      <c r="P171" s="13"/>
      <c r="Q171" s="13">
        <v>5</v>
      </c>
      <c r="R171" s="14">
        <v>6</v>
      </c>
      <c r="S171" s="13"/>
      <c r="T171" s="13"/>
      <c r="U171" s="13"/>
      <c r="V171" s="13"/>
      <c r="W171" s="13"/>
      <c r="X171" s="13"/>
      <c r="Y171" s="13"/>
      <c r="Z171" s="13"/>
      <c r="AA171" s="14"/>
      <c r="AB171" s="13"/>
      <c r="AC171" s="13"/>
      <c r="AD171" s="13"/>
      <c r="AE171" s="13"/>
      <c r="AF171" s="13"/>
      <c r="AG171" s="13"/>
      <c r="AH171" s="13">
        <v>50</v>
      </c>
      <c r="AI171" s="14">
        <v>50</v>
      </c>
      <c r="AJ171" s="13">
        <v>56</v>
      </c>
    </row>
    <row r="172" spans="2:36" x14ac:dyDescent="0.3">
      <c r="B172" s="5" t="s">
        <v>175</v>
      </c>
      <c r="C172" s="13"/>
      <c r="D172" s="13"/>
      <c r="E172" s="13"/>
      <c r="F172" s="13"/>
      <c r="G172" s="13"/>
      <c r="H172" s="13"/>
      <c r="I172" s="14"/>
      <c r="J172" s="13"/>
      <c r="K172" s="13"/>
      <c r="L172" s="13"/>
      <c r="M172" s="13"/>
      <c r="N172" s="13">
        <v>4</v>
      </c>
      <c r="O172" s="13">
        <v>7</v>
      </c>
      <c r="P172" s="13"/>
      <c r="Q172" s="13">
        <v>25</v>
      </c>
      <c r="R172" s="14">
        <v>36</v>
      </c>
      <c r="S172" s="13"/>
      <c r="T172" s="13"/>
      <c r="U172" s="13"/>
      <c r="V172" s="13"/>
      <c r="W172" s="13"/>
      <c r="X172" s="13"/>
      <c r="Y172" s="13"/>
      <c r="Z172" s="13"/>
      <c r="AA172" s="14"/>
      <c r="AB172" s="13"/>
      <c r="AC172" s="13"/>
      <c r="AD172" s="13"/>
      <c r="AE172" s="13"/>
      <c r="AF172" s="13"/>
      <c r="AG172" s="13"/>
      <c r="AH172" s="13">
        <v>505</v>
      </c>
      <c r="AI172" s="14">
        <v>505</v>
      </c>
      <c r="AJ172" s="13">
        <v>541</v>
      </c>
    </row>
    <row r="173" spans="2:36" x14ac:dyDescent="0.3">
      <c r="B173" s="5" t="s">
        <v>176</v>
      </c>
      <c r="C173" s="13"/>
      <c r="D173" s="13"/>
      <c r="E173" s="13"/>
      <c r="F173" s="13"/>
      <c r="G173" s="13"/>
      <c r="H173" s="13"/>
      <c r="I173" s="14"/>
      <c r="J173" s="13"/>
      <c r="K173" s="13"/>
      <c r="L173" s="13"/>
      <c r="M173" s="13"/>
      <c r="N173" s="13"/>
      <c r="O173" s="13"/>
      <c r="P173" s="13"/>
      <c r="Q173" s="13">
        <v>3</v>
      </c>
      <c r="R173" s="14">
        <v>3</v>
      </c>
      <c r="S173" s="13"/>
      <c r="T173" s="13"/>
      <c r="U173" s="13"/>
      <c r="V173" s="13"/>
      <c r="W173" s="13"/>
      <c r="X173" s="13"/>
      <c r="Y173" s="13"/>
      <c r="Z173" s="13"/>
      <c r="AA173" s="14"/>
      <c r="AB173" s="13"/>
      <c r="AC173" s="13"/>
      <c r="AD173" s="13"/>
      <c r="AE173" s="13"/>
      <c r="AF173" s="13"/>
      <c r="AG173" s="13"/>
      <c r="AH173" s="13">
        <v>486</v>
      </c>
      <c r="AI173" s="14">
        <v>486</v>
      </c>
      <c r="AJ173" s="13">
        <v>489</v>
      </c>
    </row>
    <row r="174" spans="2:36" x14ac:dyDescent="0.3">
      <c r="B174" s="5" t="s">
        <v>177</v>
      </c>
      <c r="C174" s="13"/>
      <c r="D174" s="13">
        <v>6</v>
      </c>
      <c r="E174" s="13"/>
      <c r="F174" s="13"/>
      <c r="G174" s="13"/>
      <c r="H174" s="13"/>
      <c r="I174" s="14">
        <v>6</v>
      </c>
      <c r="J174" s="13"/>
      <c r="K174" s="13">
        <v>171</v>
      </c>
      <c r="L174" s="13"/>
      <c r="M174" s="13"/>
      <c r="N174" s="13"/>
      <c r="O174" s="13"/>
      <c r="P174" s="13"/>
      <c r="Q174" s="13"/>
      <c r="R174" s="14">
        <v>171</v>
      </c>
      <c r="S174" s="13"/>
      <c r="T174" s="13">
        <v>7</v>
      </c>
      <c r="U174" s="13"/>
      <c r="V174" s="13"/>
      <c r="W174" s="13"/>
      <c r="X174" s="13"/>
      <c r="Y174" s="13"/>
      <c r="Z174" s="13"/>
      <c r="AA174" s="14">
        <v>7</v>
      </c>
      <c r="AB174" s="13"/>
      <c r="AC174" s="13"/>
      <c r="AD174" s="13"/>
      <c r="AE174" s="13"/>
      <c r="AF174" s="13"/>
      <c r="AG174" s="13"/>
      <c r="AH174" s="13"/>
      <c r="AI174" s="14"/>
      <c r="AJ174" s="13">
        <v>184</v>
      </c>
    </row>
    <row r="175" spans="2:36" x14ac:dyDescent="0.3">
      <c r="B175" s="5" t="s">
        <v>178</v>
      </c>
      <c r="C175" s="13"/>
      <c r="D175" s="13"/>
      <c r="E175" s="13"/>
      <c r="F175" s="13"/>
      <c r="G175" s="13"/>
      <c r="H175" s="13"/>
      <c r="I175" s="14"/>
      <c r="J175" s="13"/>
      <c r="K175" s="13">
        <v>1</v>
      </c>
      <c r="L175" s="13"/>
      <c r="M175" s="13"/>
      <c r="N175" s="13"/>
      <c r="O175" s="13"/>
      <c r="P175" s="13"/>
      <c r="Q175" s="13"/>
      <c r="R175" s="14">
        <v>1</v>
      </c>
      <c r="S175" s="13"/>
      <c r="T175" s="13"/>
      <c r="U175" s="13"/>
      <c r="V175" s="13"/>
      <c r="W175" s="13"/>
      <c r="X175" s="13"/>
      <c r="Y175" s="13"/>
      <c r="Z175" s="13"/>
      <c r="AA175" s="14"/>
      <c r="AB175" s="13"/>
      <c r="AC175" s="13"/>
      <c r="AD175" s="13"/>
      <c r="AE175" s="13"/>
      <c r="AF175" s="13"/>
      <c r="AG175" s="13"/>
      <c r="AH175" s="13"/>
      <c r="AI175" s="14"/>
      <c r="AJ175" s="13">
        <v>1</v>
      </c>
    </row>
    <row r="176" spans="2:36" x14ac:dyDescent="0.3">
      <c r="B176" s="5" t="s">
        <v>253</v>
      </c>
      <c r="C176" s="13"/>
      <c r="D176" s="13"/>
      <c r="E176" s="13"/>
      <c r="F176" s="13"/>
      <c r="G176" s="13"/>
      <c r="H176" s="13"/>
      <c r="I176" s="14"/>
      <c r="J176" s="13"/>
      <c r="K176" s="13"/>
      <c r="L176" s="13"/>
      <c r="M176" s="13"/>
      <c r="N176" s="13"/>
      <c r="O176" s="13">
        <v>2</v>
      </c>
      <c r="P176" s="13"/>
      <c r="Q176" s="13">
        <v>1</v>
      </c>
      <c r="R176" s="14">
        <v>3</v>
      </c>
      <c r="S176" s="13"/>
      <c r="T176" s="13"/>
      <c r="U176" s="13"/>
      <c r="V176" s="13"/>
      <c r="W176" s="13"/>
      <c r="X176" s="13"/>
      <c r="Y176" s="13"/>
      <c r="Z176" s="13"/>
      <c r="AA176" s="14"/>
      <c r="AB176" s="13"/>
      <c r="AC176" s="13"/>
      <c r="AD176" s="13"/>
      <c r="AE176" s="13"/>
      <c r="AF176" s="13"/>
      <c r="AG176" s="13"/>
      <c r="AH176" s="13"/>
      <c r="AI176" s="14"/>
      <c r="AJ176" s="13">
        <v>3</v>
      </c>
    </row>
    <row r="177" spans="2:36" x14ac:dyDescent="0.3">
      <c r="B177" s="5" t="s">
        <v>179</v>
      </c>
      <c r="C177" s="13"/>
      <c r="D177" s="13"/>
      <c r="E177" s="13"/>
      <c r="F177" s="13"/>
      <c r="G177" s="13"/>
      <c r="H177" s="13"/>
      <c r="I177" s="14"/>
      <c r="J177" s="13"/>
      <c r="K177" s="13"/>
      <c r="L177" s="13"/>
      <c r="M177" s="13"/>
      <c r="N177" s="13"/>
      <c r="O177" s="13">
        <v>2</v>
      </c>
      <c r="P177" s="13">
        <v>8</v>
      </c>
      <c r="Q177" s="13">
        <v>8</v>
      </c>
      <c r="R177" s="14">
        <v>18</v>
      </c>
      <c r="S177" s="13"/>
      <c r="T177" s="13"/>
      <c r="U177" s="13"/>
      <c r="V177" s="13"/>
      <c r="W177" s="13"/>
      <c r="X177" s="13"/>
      <c r="Y177" s="13"/>
      <c r="Z177" s="13"/>
      <c r="AA177" s="14"/>
      <c r="AB177" s="13"/>
      <c r="AC177" s="13"/>
      <c r="AD177" s="13"/>
      <c r="AE177" s="13"/>
      <c r="AF177" s="13"/>
      <c r="AG177" s="13"/>
      <c r="AH177" s="13"/>
      <c r="AI177" s="14"/>
      <c r="AJ177" s="13">
        <v>18</v>
      </c>
    </row>
    <row r="178" spans="2:36" x14ac:dyDescent="0.3">
      <c r="B178" s="5" t="s">
        <v>180</v>
      </c>
      <c r="C178" s="13"/>
      <c r="D178" s="13"/>
      <c r="E178" s="13"/>
      <c r="F178" s="13"/>
      <c r="G178" s="13"/>
      <c r="H178" s="13"/>
      <c r="I178" s="14"/>
      <c r="J178" s="13"/>
      <c r="K178" s="13"/>
      <c r="L178" s="13"/>
      <c r="M178" s="13"/>
      <c r="N178" s="13"/>
      <c r="O178" s="13"/>
      <c r="P178" s="13"/>
      <c r="Q178" s="13">
        <v>4</v>
      </c>
      <c r="R178" s="14">
        <v>4</v>
      </c>
      <c r="S178" s="13"/>
      <c r="T178" s="13"/>
      <c r="U178" s="13"/>
      <c r="V178" s="13"/>
      <c r="W178" s="13"/>
      <c r="X178" s="13"/>
      <c r="Y178" s="13"/>
      <c r="Z178" s="13"/>
      <c r="AA178" s="14"/>
      <c r="AB178" s="13"/>
      <c r="AC178" s="13"/>
      <c r="AD178" s="13"/>
      <c r="AE178" s="13"/>
      <c r="AF178" s="13"/>
      <c r="AG178" s="13"/>
      <c r="AH178" s="13"/>
      <c r="AI178" s="14"/>
      <c r="AJ178" s="13">
        <v>4</v>
      </c>
    </row>
    <row r="179" spans="2:36" x14ac:dyDescent="0.3">
      <c r="B179" s="5" t="s">
        <v>181</v>
      </c>
      <c r="C179" s="13"/>
      <c r="D179" s="13"/>
      <c r="E179" s="13"/>
      <c r="F179" s="13"/>
      <c r="G179" s="13"/>
      <c r="H179" s="13"/>
      <c r="I179" s="14"/>
      <c r="J179" s="13"/>
      <c r="K179" s="13"/>
      <c r="L179" s="13"/>
      <c r="M179" s="13"/>
      <c r="N179" s="13"/>
      <c r="O179" s="13"/>
      <c r="P179" s="13">
        <v>1</v>
      </c>
      <c r="Q179" s="13">
        <v>8</v>
      </c>
      <c r="R179" s="14">
        <v>9</v>
      </c>
      <c r="S179" s="13"/>
      <c r="T179" s="13"/>
      <c r="U179" s="13"/>
      <c r="V179" s="13"/>
      <c r="W179" s="13"/>
      <c r="X179" s="13"/>
      <c r="Y179" s="13"/>
      <c r="Z179" s="13"/>
      <c r="AA179" s="14"/>
      <c r="AB179" s="13"/>
      <c r="AC179" s="13"/>
      <c r="AD179" s="13"/>
      <c r="AE179" s="13"/>
      <c r="AF179" s="13"/>
      <c r="AG179" s="13"/>
      <c r="AH179" s="13"/>
      <c r="AI179" s="14"/>
      <c r="AJ179" s="13">
        <v>9</v>
      </c>
    </row>
    <row r="180" spans="2:36" x14ac:dyDescent="0.3">
      <c r="B180" s="5" t="s">
        <v>182</v>
      </c>
      <c r="C180" s="13"/>
      <c r="D180" s="13"/>
      <c r="E180" s="13"/>
      <c r="F180" s="13"/>
      <c r="G180" s="13"/>
      <c r="H180" s="13"/>
      <c r="I180" s="14"/>
      <c r="J180" s="13"/>
      <c r="K180" s="13">
        <v>1</v>
      </c>
      <c r="L180" s="13"/>
      <c r="M180" s="13"/>
      <c r="N180" s="13"/>
      <c r="O180" s="13">
        <v>13</v>
      </c>
      <c r="P180" s="13">
        <v>1</v>
      </c>
      <c r="Q180" s="13">
        <v>3</v>
      </c>
      <c r="R180" s="14">
        <v>18</v>
      </c>
      <c r="S180" s="13"/>
      <c r="T180" s="13"/>
      <c r="U180" s="13"/>
      <c r="V180" s="13"/>
      <c r="W180" s="13"/>
      <c r="X180" s="13"/>
      <c r="Y180" s="13"/>
      <c r="Z180" s="13"/>
      <c r="AA180" s="14"/>
      <c r="AB180" s="13"/>
      <c r="AC180" s="13"/>
      <c r="AD180" s="13"/>
      <c r="AE180" s="13"/>
      <c r="AF180" s="13"/>
      <c r="AG180" s="13"/>
      <c r="AH180" s="13"/>
      <c r="AI180" s="14"/>
      <c r="AJ180" s="13">
        <v>18</v>
      </c>
    </row>
    <row r="181" spans="2:36" x14ac:dyDescent="0.3">
      <c r="B181" s="5" t="s">
        <v>183</v>
      </c>
      <c r="C181" s="13"/>
      <c r="D181" s="13"/>
      <c r="E181" s="13"/>
      <c r="F181" s="13"/>
      <c r="G181" s="13"/>
      <c r="H181" s="13"/>
      <c r="I181" s="14"/>
      <c r="J181" s="13"/>
      <c r="K181" s="13"/>
      <c r="L181" s="13"/>
      <c r="M181" s="13"/>
      <c r="N181" s="13"/>
      <c r="O181" s="13">
        <v>1</v>
      </c>
      <c r="P181" s="13"/>
      <c r="Q181" s="13">
        <v>7</v>
      </c>
      <c r="R181" s="14">
        <v>8</v>
      </c>
      <c r="S181" s="13"/>
      <c r="T181" s="13"/>
      <c r="U181" s="13"/>
      <c r="V181" s="13"/>
      <c r="W181" s="13"/>
      <c r="X181" s="13"/>
      <c r="Y181" s="13"/>
      <c r="Z181" s="13"/>
      <c r="AA181" s="14"/>
      <c r="AB181" s="13"/>
      <c r="AC181" s="13"/>
      <c r="AD181" s="13"/>
      <c r="AE181" s="13"/>
      <c r="AF181" s="13"/>
      <c r="AG181" s="13"/>
      <c r="AH181" s="13"/>
      <c r="AI181" s="14"/>
      <c r="AJ181" s="13">
        <v>8</v>
      </c>
    </row>
    <row r="182" spans="2:36" x14ac:dyDescent="0.3">
      <c r="B182" s="5" t="s">
        <v>184</v>
      </c>
      <c r="C182" s="13"/>
      <c r="D182" s="13"/>
      <c r="E182" s="13"/>
      <c r="F182" s="13"/>
      <c r="G182" s="13"/>
      <c r="H182" s="13"/>
      <c r="I182" s="14"/>
      <c r="J182" s="13"/>
      <c r="K182" s="13"/>
      <c r="L182" s="13"/>
      <c r="M182" s="13"/>
      <c r="N182" s="13"/>
      <c r="O182" s="13">
        <v>1</v>
      </c>
      <c r="P182" s="13"/>
      <c r="Q182" s="13">
        <v>6</v>
      </c>
      <c r="R182" s="14">
        <v>7</v>
      </c>
      <c r="S182" s="13"/>
      <c r="T182" s="13"/>
      <c r="U182" s="13"/>
      <c r="V182" s="13"/>
      <c r="W182" s="13"/>
      <c r="X182" s="13"/>
      <c r="Y182" s="13"/>
      <c r="Z182" s="13"/>
      <c r="AA182" s="14"/>
      <c r="AB182" s="13"/>
      <c r="AC182" s="13"/>
      <c r="AD182" s="13"/>
      <c r="AE182" s="13"/>
      <c r="AF182" s="13"/>
      <c r="AG182" s="13"/>
      <c r="AH182" s="13"/>
      <c r="AI182" s="14"/>
      <c r="AJ182" s="13">
        <v>7</v>
      </c>
    </row>
    <row r="183" spans="2:36" x14ac:dyDescent="0.3">
      <c r="B183" s="5" t="s">
        <v>185</v>
      </c>
      <c r="C183" s="13"/>
      <c r="D183" s="13"/>
      <c r="E183" s="13"/>
      <c r="F183" s="13"/>
      <c r="G183" s="13"/>
      <c r="H183" s="13"/>
      <c r="I183" s="14"/>
      <c r="J183" s="13"/>
      <c r="K183" s="13"/>
      <c r="L183" s="13"/>
      <c r="M183" s="13"/>
      <c r="N183" s="13"/>
      <c r="O183" s="13">
        <v>7</v>
      </c>
      <c r="P183" s="13">
        <v>2</v>
      </c>
      <c r="Q183" s="13">
        <v>15</v>
      </c>
      <c r="R183" s="14">
        <v>24</v>
      </c>
      <c r="S183" s="13"/>
      <c r="T183" s="13"/>
      <c r="U183" s="13"/>
      <c r="V183" s="13"/>
      <c r="W183" s="13"/>
      <c r="X183" s="13"/>
      <c r="Y183" s="13"/>
      <c r="Z183" s="13"/>
      <c r="AA183" s="14"/>
      <c r="AB183" s="13"/>
      <c r="AC183" s="13"/>
      <c r="AD183" s="13"/>
      <c r="AE183" s="13"/>
      <c r="AF183" s="13"/>
      <c r="AG183" s="13"/>
      <c r="AH183" s="13"/>
      <c r="AI183" s="14"/>
      <c r="AJ183" s="13">
        <v>24</v>
      </c>
    </row>
    <row r="184" spans="2:36" x14ac:dyDescent="0.3">
      <c r="B184" s="5" t="s">
        <v>186</v>
      </c>
      <c r="C184" s="13"/>
      <c r="D184" s="13"/>
      <c r="E184" s="13"/>
      <c r="F184" s="13"/>
      <c r="G184" s="13"/>
      <c r="H184" s="13"/>
      <c r="I184" s="14"/>
      <c r="J184" s="13"/>
      <c r="K184" s="13"/>
      <c r="L184" s="13"/>
      <c r="M184" s="13"/>
      <c r="N184" s="13"/>
      <c r="O184" s="13">
        <v>13</v>
      </c>
      <c r="P184" s="13"/>
      <c r="Q184" s="13">
        <v>8</v>
      </c>
      <c r="R184" s="14">
        <v>21</v>
      </c>
      <c r="S184" s="13"/>
      <c r="T184" s="13"/>
      <c r="U184" s="13"/>
      <c r="V184" s="13"/>
      <c r="W184" s="13"/>
      <c r="X184" s="13"/>
      <c r="Y184" s="13"/>
      <c r="Z184" s="13"/>
      <c r="AA184" s="14"/>
      <c r="AB184" s="13"/>
      <c r="AC184" s="13"/>
      <c r="AD184" s="13"/>
      <c r="AE184" s="13"/>
      <c r="AF184" s="13"/>
      <c r="AG184" s="13"/>
      <c r="AH184" s="13"/>
      <c r="AI184" s="14"/>
      <c r="AJ184" s="13">
        <v>21</v>
      </c>
    </row>
    <row r="185" spans="2:36" x14ac:dyDescent="0.3">
      <c r="B185" s="5" t="s">
        <v>187</v>
      </c>
      <c r="C185" s="13"/>
      <c r="D185" s="13"/>
      <c r="E185" s="13"/>
      <c r="F185" s="13"/>
      <c r="G185" s="13"/>
      <c r="H185" s="13"/>
      <c r="I185" s="14"/>
      <c r="J185" s="13"/>
      <c r="K185" s="13"/>
      <c r="L185" s="13"/>
      <c r="M185" s="13"/>
      <c r="N185" s="13"/>
      <c r="O185" s="13">
        <v>2</v>
      </c>
      <c r="P185" s="13">
        <v>1</v>
      </c>
      <c r="Q185" s="13">
        <v>1</v>
      </c>
      <c r="R185" s="14">
        <v>4</v>
      </c>
      <c r="S185" s="13"/>
      <c r="T185" s="13"/>
      <c r="U185" s="13"/>
      <c r="V185" s="13"/>
      <c r="W185" s="13"/>
      <c r="X185" s="13"/>
      <c r="Y185" s="13"/>
      <c r="Z185" s="13"/>
      <c r="AA185" s="14"/>
      <c r="AB185" s="13"/>
      <c r="AC185" s="13"/>
      <c r="AD185" s="13"/>
      <c r="AE185" s="13"/>
      <c r="AF185" s="13"/>
      <c r="AG185" s="13"/>
      <c r="AH185" s="13"/>
      <c r="AI185" s="14"/>
      <c r="AJ185" s="13">
        <v>4</v>
      </c>
    </row>
    <row r="186" spans="2:36" x14ac:dyDescent="0.3">
      <c r="B186" s="5" t="s">
        <v>188</v>
      </c>
      <c r="C186" s="13"/>
      <c r="D186" s="13"/>
      <c r="E186" s="13"/>
      <c r="F186" s="13"/>
      <c r="G186" s="13"/>
      <c r="H186" s="13"/>
      <c r="I186" s="14"/>
      <c r="J186" s="13"/>
      <c r="K186" s="13"/>
      <c r="L186" s="13"/>
      <c r="M186" s="13"/>
      <c r="N186" s="13"/>
      <c r="O186" s="13">
        <v>5</v>
      </c>
      <c r="P186" s="13"/>
      <c r="Q186" s="13">
        <v>1</v>
      </c>
      <c r="R186" s="14">
        <v>6</v>
      </c>
      <c r="S186" s="13"/>
      <c r="T186" s="13"/>
      <c r="U186" s="13"/>
      <c r="V186" s="13"/>
      <c r="W186" s="13"/>
      <c r="X186" s="13"/>
      <c r="Y186" s="13"/>
      <c r="Z186" s="13"/>
      <c r="AA186" s="14"/>
      <c r="AB186" s="13"/>
      <c r="AC186" s="13"/>
      <c r="AD186" s="13"/>
      <c r="AE186" s="13"/>
      <c r="AF186" s="13"/>
      <c r="AG186" s="13"/>
      <c r="AH186" s="13"/>
      <c r="AI186" s="14"/>
      <c r="AJ186" s="13">
        <v>6</v>
      </c>
    </row>
    <row r="187" spans="2:36" x14ac:dyDescent="0.3">
      <c r="B187" s="5" t="s">
        <v>189</v>
      </c>
      <c r="C187" s="13"/>
      <c r="D187" s="13"/>
      <c r="E187" s="13"/>
      <c r="F187" s="13"/>
      <c r="G187" s="13"/>
      <c r="H187" s="13"/>
      <c r="I187" s="14"/>
      <c r="J187" s="13"/>
      <c r="K187" s="13">
        <v>2</v>
      </c>
      <c r="L187" s="13"/>
      <c r="M187" s="13"/>
      <c r="N187" s="13"/>
      <c r="O187" s="13">
        <v>9</v>
      </c>
      <c r="P187" s="13">
        <v>1</v>
      </c>
      <c r="Q187" s="13">
        <v>163</v>
      </c>
      <c r="R187" s="14">
        <v>175</v>
      </c>
      <c r="S187" s="13"/>
      <c r="T187" s="13"/>
      <c r="U187" s="13"/>
      <c r="V187" s="13"/>
      <c r="W187" s="13"/>
      <c r="X187" s="13"/>
      <c r="Y187" s="13"/>
      <c r="Z187" s="13"/>
      <c r="AA187" s="14"/>
      <c r="AB187" s="13"/>
      <c r="AC187" s="13"/>
      <c r="AD187" s="13"/>
      <c r="AE187" s="13"/>
      <c r="AF187" s="13"/>
      <c r="AG187" s="13"/>
      <c r="AH187" s="13"/>
      <c r="AI187" s="14"/>
      <c r="AJ187" s="13">
        <v>175</v>
      </c>
    </row>
    <row r="188" spans="2:36" x14ac:dyDescent="0.3">
      <c r="B188" s="5" t="s">
        <v>190</v>
      </c>
      <c r="C188" s="13"/>
      <c r="D188" s="13"/>
      <c r="E188" s="13"/>
      <c r="F188" s="13"/>
      <c r="G188" s="13"/>
      <c r="H188" s="13"/>
      <c r="I188" s="14"/>
      <c r="J188" s="13"/>
      <c r="K188" s="13">
        <v>3</v>
      </c>
      <c r="L188" s="13"/>
      <c r="M188" s="13"/>
      <c r="N188" s="13"/>
      <c r="O188" s="13"/>
      <c r="P188" s="13"/>
      <c r="Q188" s="13">
        <v>12</v>
      </c>
      <c r="R188" s="14">
        <v>15</v>
      </c>
      <c r="S188" s="13"/>
      <c r="T188" s="13"/>
      <c r="U188" s="13"/>
      <c r="V188" s="13"/>
      <c r="W188" s="13"/>
      <c r="X188" s="13"/>
      <c r="Y188" s="13"/>
      <c r="Z188" s="13"/>
      <c r="AA188" s="14"/>
      <c r="AB188" s="13"/>
      <c r="AC188" s="13"/>
      <c r="AD188" s="13"/>
      <c r="AE188" s="13"/>
      <c r="AF188" s="13"/>
      <c r="AG188" s="13"/>
      <c r="AH188" s="13"/>
      <c r="AI188" s="14"/>
      <c r="AJ188" s="13">
        <v>15</v>
      </c>
    </row>
    <row r="189" spans="2:36" x14ac:dyDescent="0.3">
      <c r="B189" s="5" t="s">
        <v>192</v>
      </c>
      <c r="C189" s="13"/>
      <c r="D189" s="13"/>
      <c r="E189" s="13"/>
      <c r="F189" s="13"/>
      <c r="G189" s="13"/>
      <c r="H189" s="13"/>
      <c r="I189" s="14"/>
      <c r="J189" s="13"/>
      <c r="K189" s="13"/>
      <c r="L189" s="13"/>
      <c r="M189" s="13"/>
      <c r="N189" s="13"/>
      <c r="O189" s="13">
        <v>1</v>
      </c>
      <c r="P189" s="13"/>
      <c r="Q189" s="13"/>
      <c r="R189" s="14">
        <v>1</v>
      </c>
      <c r="S189" s="13"/>
      <c r="T189" s="13"/>
      <c r="U189" s="13"/>
      <c r="V189" s="13"/>
      <c r="W189" s="13"/>
      <c r="X189" s="13"/>
      <c r="Y189" s="13"/>
      <c r="Z189" s="13"/>
      <c r="AA189" s="14"/>
      <c r="AB189" s="13"/>
      <c r="AC189" s="13"/>
      <c r="AD189" s="13"/>
      <c r="AE189" s="13"/>
      <c r="AF189" s="13"/>
      <c r="AG189" s="13"/>
      <c r="AH189" s="13"/>
      <c r="AI189" s="14"/>
      <c r="AJ189" s="13">
        <v>1</v>
      </c>
    </row>
    <row r="190" spans="2:36" x14ac:dyDescent="0.3">
      <c r="B190" s="5" t="s">
        <v>193</v>
      </c>
      <c r="C190" s="13"/>
      <c r="D190" s="13"/>
      <c r="E190" s="13"/>
      <c r="F190" s="13"/>
      <c r="G190" s="13"/>
      <c r="H190" s="13"/>
      <c r="I190" s="14"/>
      <c r="J190" s="13"/>
      <c r="K190" s="13">
        <v>11</v>
      </c>
      <c r="L190" s="13"/>
      <c r="M190" s="13"/>
      <c r="N190" s="13"/>
      <c r="O190" s="13">
        <v>44</v>
      </c>
      <c r="P190" s="13">
        <v>5</v>
      </c>
      <c r="Q190" s="13">
        <v>61</v>
      </c>
      <c r="R190" s="14">
        <v>121</v>
      </c>
      <c r="S190" s="13"/>
      <c r="T190" s="13"/>
      <c r="U190" s="13"/>
      <c r="V190" s="13"/>
      <c r="W190" s="13"/>
      <c r="X190" s="13"/>
      <c r="Y190" s="13"/>
      <c r="Z190" s="13"/>
      <c r="AA190" s="14"/>
      <c r="AB190" s="13"/>
      <c r="AC190" s="13"/>
      <c r="AD190" s="13"/>
      <c r="AE190" s="13"/>
      <c r="AF190" s="13"/>
      <c r="AG190" s="13"/>
      <c r="AH190" s="13"/>
      <c r="AI190" s="14"/>
      <c r="AJ190" s="13">
        <v>121</v>
      </c>
    </row>
    <row r="191" spans="2:36" x14ac:dyDescent="0.3">
      <c r="B191" s="5" t="s">
        <v>194</v>
      </c>
      <c r="C191" s="13"/>
      <c r="D191" s="13"/>
      <c r="E191" s="13"/>
      <c r="F191" s="13"/>
      <c r="G191" s="13"/>
      <c r="H191" s="13"/>
      <c r="I191" s="14"/>
      <c r="J191" s="13"/>
      <c r="K191" s="13"/>
      <c r="L191" s="13"/>
      <c r="M191" s="13"/>
      <c r="N191" s="13"/>
      <c r="O191" s="13">
        <v>3</v>
      </c>
      <c r="P191" s="13">
        <v>4</v>
      </c>
      <c r="Q191" s="13">
        <v>1</v>
      </c>
      <c r="R191" s="14">
        <v>8</v>
      </c>
      <c r="S191" s="13"/>
      <c r="T191" s="13"/>
      <c r="U191" s="13"/>
      <c r="V191" s="13"/>
      <c r="W191" s="13"/>
      <c r="X191" s="13"/>
      <c r="Y191" s="13"/>
      <c r="Z191" s="13"/>
      <c r="AA191" s="14"/>
      <c r="AB191" s="13"/>
      <c r="AC191" s="13"/>
      <c r="AD191" s="13"/>
      <c r="AE191" s="13"/>
      <c r="AF191" s="13"/>
      <c r="AG191" s="13"/>
      <c r="AH191" s="13"/>
      <c r="AI191" s="14"/>
      <c r="AJ191" s="13">
        <v>8</v>
      </c>
    </row>
    <row r="192" spans="2:36" x14ac:dyDescent="0.3">
      <c r="B192" s="5" t="s">
        <v>195</v>
      </c>
      <c r="C192" s="13"/>
      <c r="D192" s="13"/>
      <c r="E192" s="13"/>
      <c r="F192" s="13"/>
      <c r="G192" s="13"/>
      <c r="H192" s="13"/>
      <c r="I192" s="14"/>
      <c r="J192" s="13"/>
      <c r="K192" s="13">
        <v>5</v>
      </c>
      <c r="L192" s="13"/>
      <c r="M192" s="13"/>
      <c r="N192" s="13"/>
      <c r="O192" s="13">
        <v>8</v>
      </c>
      <c r="P192" s="13"/>
      <c r="Q192" s="13">
        <v>65</v>
      </c>
      <c r="R192" s="14">
        <v>78</v>
      </c>
      <c r="S192" s="13"/>
      <c r="T192" s="13"/>
      <c r="U192" s="13"/>
      <c r="V192" s="13"/>
      <c r="W192" s="13"/>
      <c r="X192" s="13"/>
      <c r="Y192" s="13"/>
      <c r="Z192" s="13"/>
      <c r="AA192" s="14"/>
      <c r="AB192" s="13"/>
      <c r="AC192" s="13"/>
      <c r="AD192" s="13"/>
      <c r="AE192" s="13"/>
      <c r="AF192" s="13"/>
      <c r="AG192" s="13"/>
      <c r="AH192" s="13"/>
      <c r="AI192" s="14"/>
      <c r="AJ192" s="13">
        <v>78</v>
      </c>
    </row>
    <row r="193" spans="2:36" x14ac:dyDescent="0.3">
      <c r="B193" s="5" t="s">
        <v>255</v>
      </c>
      <c r="C193" s="13"/>
      <c r="D193" s="13"/>
      <c r="E193" s="13"/>
      <c r="F193" s="13"/>
      <c r="G193" s="13"/>
      <c r="H193" s="13"/>
      <c r="I193" s="14"/>
      <c r="J193" s="13"/>
      <c r="K193" s="13"/>
      <c r="L193" s="13"/>
      <c r="M193" s="13"/>
      <c r="N193" s="13"/>
      <c r="O193" s="13">
        <v>12</v>
      </c>
      <c r="P193" s="13"/>
      <c r="Q193" s="13">
        <v>1</v>
      </c>
      <c r="R193" s="14">
        <v>13</v>
      </c>
      <c r="S193" s="13"/>
      <c r="T193" s="13"/>
      <c r="U193" s="13"/>
      <c r="V193" s="13"/>
      <c r="W193" s="13"/>
      <c r="X193" s="13"/>
      <c r="Y193" s="13"/>
      <c r="Z193" s="13"/>
      <c r="AA193" s="14"/>
      <c r="AB193" s="13"/>
      <c r="AC193" s="13"/>
      <c r="AD193" s="13"/>
      <c r="AE193" s="13"/>
      <c r="AF193" s="13"/>
      <c r="AG193" s="13"/>
      <c r="AH193" s="13"/>
      <c r="AI193" s="14"/>
      <c r="AJ193" s="13">
        <v>13</v>
      </c>
    </row>
    <row r="194" spans="2:36" x14ac:dyDescent="0.3">
      <c r="B194" s="5" t="s">
        <v>196</v>
      </c>
      <c r="C194" s="13"/>
      <c r="D194" s="13"/>
      <c r="E194" s="13"/>
      <c r="F194" s="13"/>
      <c r="G194" s="13"/>
      <c r="H194" s="13"/>
      <c r="I194" s="14"/>
      <c r="J194" s="13"/>
      <c r="K194" s="13">
        <v>2</v>
      </c>
      <c r="L194" s="13"/>
      <c r="M194" s="13"/>
      <c r="N194" s="13"/>
      <c r="O194" s="13">
        <v>1</v>
      </c>
      <c r="P194" s="13"/>
      <c r="Q194" s="13">
        <v>1</v>
      </c>
      <c r="R194" s="14">
        <v>4</v>
      </c>
      <c r="S194" s="13"/>
      <c r="T194" s="13"/>
      <c r="U194" s="13"/>
      <c r="V194" s="13"/>
      <c r="W194" s="13"/>
      <c r="X194" s="13"/>
      <c r="Y194" s="13"/>
      <c r="Z194" s="13"/>
      <c r="AA194" s="14"/>
      <c r="AB194" s="13"/>
      <c r="AC194" s="13"/>
      <c r="AD194" s="13"/>
      <c r="AE194" s="13"/>
      <c r="AF194" s="13"/>
      <c r="AG194" s="13"/>
      <c r="AH194" s="13"/>
      <c r="AI194" s="14"/>
      <c r="AJ194" s="13">
        <v>4</v>
      </c>
    </row>
    <row r="195" spans="2:36" x14ac:dyDescent="0.3">
      <c r="B195" s="5" t="s">
        <v>197</v>
      </c>
      <c r="C195" s="13"/>
      <c r="D195" s="13"/>
      <c r="E195" s="13"/>
      <c r="F195" s="13"/>
      <c r="G195" s="13"/>
      <c r="H195" s="13"/>
      <c r="I195" s="14"/>
      <c r="J195" s="13"/>
      <c r="K195" s="13">
        <v>2</v>
      </c>
      <c r="L195" s="13"/>
      <c r="M195" s="13"/>
      <c r="N195" s="13"/>
      <c r="O195" s="13">
        <v>1</v>
      </c>
      <c r="P195" s="13"/>
      <c r="Q195" s="13">
        <v>5</v>
      </c>
      <c r="R195" s="14">
        <v>8</v>
      </c>
      <c r="S195" s="13"/>
      <c r="T195" s="13"/>
      <c r="U195" s="13"/>
      <c r="V195" s="13"/>
      <c r="W195" s="13"/>
      <c r="X195" s="13"/>
      <c r="Y195" s="13"/>
      <c r="Z195" s="13"/>
      <c r="AA195" s="14"/>
      <c r="AB195" s="13"/>
      <c r="AC195" s="13"/>
      <c r="AD195" s="13"/>
      <c r="AE195" s="13"/>
      <c r="AF195" s="13"/>
      <c r="AG195" s="13"/>
      <c r="AH195" s="13"/>
      <c r="AI195" s="14"/>
      <c r="AJ195" s="13">
        <v>8</v>
      </c>
    </row>
    <row r="196" spans="2:36" x14ac:dyDescent="0.3">
      <c r="B196" s="5" t="s">
        <v>198</v>
      </c>
      <c r="C196" s="13"/>
      <c r="D196" s="13"/>
      <c r="E196" s="13"/>
      <c r="F196" s="13"/>
      <c r="G196" s="13"/>
      <c r="H196" s="13"/>
      <c r="I196" s="14"/>
      <c r="J196" s="13"/>
      <c r="K196" s="13">
        <v>5</v>
      </c>
      <c r="L196" s="13"/>
      <c r="M196" s="13"/>
      <c r="N196" s="13"/>
      <c r="O196" s="13">
        <v>30</v>
      </c>
      <c r="P196" s="13">
        <v>3</v>
      </c>
      <c r="Q196" s="13">
        <v>39</v>
      </c>
      <c r="R196" s="14">
        <v>77</v>
      </c>
      <c r="S196" s="13"/>
      <c r="T196" s="13"/>
      <c r="U196" s="13"/>
      <c r="V196" s="13"/>
      <c r="W196" s="13"/>
      <c r="X196" s="13"/>
      <c r="Y196" s="13"/>
      <c r="Z196" s="13"/>
      <c r="AA196" s="14"/>
      <c r="AB196" s="13"/>
      <c r="AC196" s="13"/>
      <c r="AD196" s="13"/>
      <c r="AE196" s="13"/>
      <c r="AF196" s="13"/>
      <c r="AG196" s="13"/>
      <c r="AH196" s="13"/>
      <c r="AI196" s="14"/>
      <c r="AJ196" s="13">
        <v>77</v>
      </c>
    </row>
    <row r="197" spans="2:36" x14ac:dyDescent="0.3">
      <c r="B197" s="5" t="s">
        <v>199</v>
      </c>
      <c r="C197" s="13"/>
      <c r="D197" s="13"/>
      <c r="E197" s="13"/>
      <c r="F197" s="13"/>
      <c r="G197" s="13"/>
      <c r="H197" s="13"/>
      <c r="I197" s="14"/>
      <c r="J197" s="13"/>
      <c r="K197" s="13"/>
      <c r="L197" s="13"/>
      <c r="M197" s="13"/>
      <c r="N197" s="13"/>
      <c r="O197" s="13"/>
      <c r="P197" s="13"/>
      <c r="Q197" s="13"/>
      <c r="R197" s="14"/>
      <c r="S197" s="13"/>
      <c r="T197" s="13"/>
      <c r="U197" s="13"/>
      <c r="V197" s="13"/>
      <c r="W197" s="13"/>
      <c r="X197" s="13"/>
      <c r="Y197" s="13"/>
      <c r="Z197" s="13"/>
      <c r="AA197" s="14"/>
      <c r="AB197" s="13"/>
      <c r="AC197" s="13"/>
      <c r="AD197" s="13"/>
      <c r="AE197" s="13"/>
      <c r="AF197" s="13"/>
      <c r="AG197" s="13"/>
      <c r="AH197" s="13">
        <v>653</v>
      </c>
      <c r="AI197" s="14">
        <v>653</v>
      </c>
      <c r="AJ197" s="13">
        <v>653</v>
      </c>
    </row>
    <row r="198" spans="2:36" x14ac:dyDescent="0.3">
      <c r="B198" s="5" t="s">
        <v>200</v>
      </c>
      <c r="C198" s="13"/>
      <c r="D198" s="13"/>
      <c r="E198" s="13"/>
      <c r="F198" s="13"/>
      <c r="G198" s="13"/>
      <c r="H198" s="13"/>
      <c r="I198" s="14"/>
      <c r="J198" s="13"/>
      <c r="K198" s="13">
        <v>18</v>
      </c>
      <c r="L198" s="13"/>
      <c r="M198" s="13"/>
      <c r="N198" s="13"/>
      <c r="O198" s="13"/>
      <c r="P198" s="13"/>
      <c r="Q198" s="13"/>
      <c r="R198" s="14">
        <v>18</v>
      </c>
      <c r="S198" s="13"/>
      <c r="T198" s="13"/>
      <c r="U198" s="13"/>
      <c r="V198" s="13"/>
      <c r="W198" s="13"/>
      <c r="X198" s="13"/>
      <c r="Y198" s="13"/>
      <c r="Z198" s="13"/>
      <c r="AA198" s="14"/>
      <c r="AB198" s="13"/>
      <c r="AC198" s="13">
        <v>2711</v>
      </c>
      <c r="AD198" s="13"/>
      <c r="AE198" s="13"/>
      <c r="AF198" s="13"/>
      <c r="AG198" s="13"/>
      <c r="AH198" s="13"/>
      <c r="AI198" s="14">
        <v>2711</v>
      </c>
      <c r="AJ198" s="13">
        <v>2729</v>
      </c>
    </row>
    <row r="199" spans="2:36" x14ac:dyDescent="0.3">
      <c r="B199" s="5" t="s">
        <v>201</v>
      </c>
      <c r="C199" s="13"/>
      <c r="D199" s="13"/>
      <c r="E199" s="13"/>
      <c r="F199" s="13"/>
      <c r="G199" s="13"/>
      <c r="H199" s="13"/>
      <c r="I199" s="14"/>
      <c r="J199" s="13"/>
      <c r="K199" s="13">
        <v>1</v>
      </c>
      <c r="L199" s="13"/>
      <c r="M199" s="13"/>
      <c r="N199" s="13"/>
      <c r="O199" s="13">
        <v>147</v>
      </c>
      <c r="P199" s="13">
        <v>502</v>
      </c>
      <c r="Q199" s="13">
        <v>2020</v>
      </c>
      <c r="R199" s="14">
        <v>2670</v>
      </c>
      <c r="S199" s="13"/>
      <c r="T199" s="13"/>
      <c r="U199" s="13"/>
      <c r="V199" s="13"/>
      <c r="W199" s="13"/>
      <c r="X199" s="13"/>
      <c r="Y199" s="13"/>
      <c r="Z199" s="13"/>
      <c r="AA199" s="14"/>
      <c r="AB199" s="13"/>
      <c r="AC199" s="13"/>
      <c r="AD199" s="13"/>
      <c r="AE199" s="13"/>
      <c r="AF199" s="13"/>
      <c r="AG199" s="13"/>
      <c r="AH199" s="13"/>
      <c r="AI199" s="14"/>
      <c r="AJ199" s="13">
        <v>2670</v>
      </c>
    </row>
    <row r="200" spans="2:36" x14ac:dyDescent="0.3">
      <c r="B200" s="5" t="s">
        <v>202</v>
      </c>
      <c r="C200" s="13"/>
      <c r="D200" s="13"/>
      <c r="E200" s="13"/>
      <c r="F200" s="13"/>
      <c r="G200" s="13"/>
      <c r="H200" s="13"/>
      <c r="I200" s="14"/>
      <c r="J200" s="13"/>
      <c r="K200" s="13">
        <v>357</v>
      </c>
      <c r="L200" s="13"/>
      <c r="M200" s="13"/>
      <c r="N200" s="13"/>
      <c r="O200" s="13"/>
      <c r="P200" s="13"/>
      <c r="Q200" s="13"/>
      <c r="R200" s="14">
        <v>357</v>
      </c>
      <c r="S200" s="13"/>
      <c r="T200" s="13">
        <v>1</v>
      </c>
      <c r="U200" s="13"/>
      <c r="V200" s="13"/>
      <c r="W200" s="13"/>
      <c r="X200" s="13"/>
      <c r="Y200" s="13"/>
      <c r="Z200" s="13"/>
      <c r="AA200" s="14">
        <v>1</v>
      </c>
      <c r="AB200" s="13"/>
      <c r="AC200" s="13"/>
      <c r="AD200" s="13"/>
      <c r="AE200" s="13"/>
      <c r="AF200" s="13"/>
      <c r="AG200" s="13"/>
      <c r="AH200" s="13"/>
      <c r="AI200" s="14"/>
      <c r="AJ200" s="13">
        <v>358</v>
      </c>
    </row>
    <row r="201" spans="2:36" x14ac:dyDescent="0.3">
      <c r="B201" s="5" t="s">
        <v>203</v>
      </c>
      <c r="C201" s="13"/>
      <c r="D201" s="13"/>
      <c r="E201" s="13"/>
      <c r="F201" s="13"/>
      <c r="G201" s="13"/>
      <c r="H201" s="13"/>
      <c r="I201" s="14"/>
      <c r="J201" s="13"/>
      <c r="K201" s="13"/>
      <c r="L201" s="13"/>
      <c r="M201" s="13"/>
      <c r="N201" s="13"/>
      <c r="O201" s="13"/>
      <c r="P201" s="13"/>
      <c r="Q201" s="13"/>
      <c r="R201" s="14"/>
      <c r="S201" s="13"/>
      <c r="T201" s="13">
        <v>6</v>
      </c>
      <c r="U201" s="13"/>
      <c r="V201" s="13"/>
      <c r="W201" s="13"/>
      <c r="X201" s="13">
        <v>49</v>
      </c>
      <c r="Y201" s="13">
        <v>30</v>
      </c>
      <c r="Z201" s="13">
        <v>84</v>
      </c>
      <c r="AA201" s="14">
        <v>169</v>
      </c>
      <c r="AB201" s="13"/>
      <c r="AC201" s="13"/>
      <c r="AD201" s="13"/>
      <c r="AE201" s="13"/>
      <c r="AF201" s="13"/>
      <c r="AG201" s="13"/>
      <c r="AH201" s="13"/>
      <c r="AI201" s="14"/>
      <c r="AJ201" s="13">
        <v>169</v>
      </c>
    </row>
    <row r="202" spans="2:36" x14ac:dyDescent="0.3">
      <c r="B202" s="5" t="s">
        <v>204</v>
      </c>
      <c r="C202" s="13"/>
      <c r="D202" s="13"/>
      <c r="E202" s="13"/>
      <c r="F202" s="13">
        <v>232</v>
      </c>
      <c r="G202" s="13">
        <v>12</v>
      </c>
      <c r="H202" s="13">
        <v>44</v>
      </c>
      <c r="I202" s="14">
        <v>288</v>
      </c>
      <c r="J202" s="13"/>
      <c r="K202" s="13"/>
      <c r="L202" s="13"/>
      <c r="M202" s="13"/>
      <c r="N202" s="13"/>
      <c r="O202" s="13"/>
      <c r="P202" s="13"/>
      <c r="Q202" s="13"/>
      <c r="R202" s="14"/>
      <c r="S202" s="13"/>
      <c r="T202" s="13"/>
      <c r="U202" s="13"/>
      <c r="V202" s="13"/>
      <c r="W202" s="13"/>
      <c r="X202" s="13"/>
      <c r="Y202" s="13"/>
      <c r="Z202" s="13"/>
      <c r="AA202" s="14"/>
      <c r="AB202" s="13"/>
      <c r="AC202" s="13"/>
      <c r="AD202" s="13"/>
      <c r="AE202" s="13"/>
      <c r="AF202" s="13"/>
      <c r="AG202" s="13"/>
      <c r="AH202" s="13"/>
      <c r="AI202" s="14"/>
      <c r="AJ202" s="13">
        <v>288</v>
      </c>
    </row>
    <row r="203" spans="2:36" x14ac:dyDescent="0.3">
      <c r="B203" s="5" t="s">
        <v>205</v>
      </c>
      <c r="C203" s="13"/>
      <c r="D203" s="13"/>
      <c r="E203" s="13"/>
      <c r="F203" s="13"/>
      <c r="G203" s="13"/>
      <c r="H203" s="13"/>
      <c r="I203" s="14"/>
      <c r="J203" s="13"/>
      <c r="K203" s="13"/>
      <c r="L203" s="13"/>
      <c r="M203" s="13"/>
      <c r="N203" s="13"/>
      <c r="O203" s="13">
        <v>26</v>
      </c>
      <c r="P203" s="13">
        <v>1</v>
      </c>
      <c r="Q203" s="13">
        <v>3</v>
      </c>
      <c r="R203" s="14">
        <v>30</v>
      </c>
      <c r="S203" s="13"/>
      <c r="T203" s="13"/>
      <c r="U203" s="13"/>
      <c r="V203" s="13"/>
      <c r="W203" s="13"/>
      <c r="X203" s="13"/>
      <c r="Y203" s="13"/>
      <c r="Z203" s="13"/>
      <c r="AA203" s="14"/>
      <c r="AB203" s="13"/>
      <c r="AC203" s="13"/>
      <c r="AD203" s="13"/>
      <c r="AE203" s="13"/>
      <c r="AF203" s="13"/>
      <c r="AG203" s="13"/>
      <c r="AH203" s="13"/>
      <c r="AI203" s="14"/>
      <c r="AJ203" s="13">
        <v>30</v>
      </c>
    </row>
    <row r="204" spans="2:36" x14ac:dyDescent="0.3">
      <c r="B204" s="5" t="s">
        <v>206</v>
      </c>
      <c r="C204" s="13"/>
      <c r="D204" s="13"/>
      <c r="E204" s="13"/>
      <c r="F204" s="13"/>
      <c r="G204" s="13"/>
      <c r="H204" s="13"/>
      <c r="I204" s="14"/>
      <c r="J204" s="13"/>
      <c r="K204" s="13"/>
      <c r="L204" s="13"/>
      <c r="M204" s="13"/>
      <c r="N204" s="13"/>
      <c r="O204" s="13">
        <v>7</v>
      </c>
      <c r="P204" s="13"/>
      <c r="Q204" s="13">
        <v>8</v>
      </c>
      <c r="R204" s="14">
        <v>15</v>
      </c>
      <c r="S204" s="13"/>
      <c r="T204" s="13"/>
      <c r="U204" s="13"/>
      <c r="V204" s="13"/>
      <c r="W204" s="13"/>
      <c r="X204" s="13"/>
      <c r="Y204" s="13"/>
      <c r="Z204" s="13"/>
      <c r="AA204" s="14"/>
      <c r="AB204" s="13"/>
      <c r="AC204" s="13"/>
      <c r="AD204" s="13"/>
      <c r="AE204" s="13"/>
      <c r="AF204" s="13"/>
      <c r="AG204" s="13"/>
      <c r="AH204" s="13"/>
      <c r="AI204" s="14"/>
      <c r="AJ204" s="13">
        <v>15</v>
      </c>
    </row>
    <row r="205" spans="2:36" x14ac:dyDescent="0.3">
      <c r="B205" s="5" t="s">
        <v>207</v>
      </c>
      <c r="C205" s="13"/>
      <c r="D205" s="13"/>
      <c r="E205" s="13"/>
      <c r="F205" s="13"/>
      <c r="G205" s="13"/>
      <c r="H205" s="13"/>
      <c r="I205" s="14"/>
      <c r="J205" s="13"/>
      <c r="K205" s="13"/>
      <c r="L205" s="13"/>
      <c r="M205" s="13"/>
      <c r="N205" s="13"/>
      <c r="O205" s="13">
        <v>62</v>
      </c>
      <c r="P205" s="13">
        <v>1</v>
      </c>
      <c r="Q205" s="13">
        <v>71</v>
      </c>
      <c r="R205" s="14">
        <v>134</v>
      </c>
      <c r="S205" s="13"/>
      <c r="T205" s="13"/>
      <c r="U205" s="13"/>
      <c r="V205" s="13"/>
      <c r="W205" s="13"/>
      <c r="X205" s="13"/>
      <c r="Y205" s="13"/>
      <c r="Z205" s="13"/>
      <c r="AA205" s="14"/>
      <c r="AB205" s="13"/>
      <c r="AC205" s="13"/>
      <c r="AD205" s="13"/>
      <c r="AE205" s="13"/>
      <c r="AF205" s="13"/>
      <c r="AG205" s="13"/>
      <c r="AH205" s="13"/>
      <c r="AI205" s="14"/>
      <c r="AJ205" s="13">
        <v>134</v>
      </c>
    </row>
    <row r="206" spans="2:36" x14ac:dyDescent="0.3">
      <c r="B206" s="5" t="s">
        <v>208</v>
      </c>
      <c r="C206" s="13"/>
      <c r="D206" s="13"/>
      <c r="E206" s="13"/>
      <c r="F206" s="13"/>
      <c r="G206" s="13"/>
      <c r="H206" s="13"/>
      <c r="I206" s="14"/>
      <c r="J206" s="13"/>
      <c r="K206" s="13"/>
      <c r="L206" s="13"/>
      <c r="M206" s="13"/>
      <c r="N206" s="13"/>
      <c r="O206" s="13"/>
      <c r="P206" s="13"/>
      <c r="Q206" s="13"/>
      <c r="R206" s="14"/>
      <c r="S206" s="13"/>
      <c r="T206" s="13">
        <v>5</v>
      </c>
      <c r="U206" s="13"/>
      <c r="V206" s="13"/>
      <c r="W206" s="13"/>
      <c r="X206" s="13">
        <v>16</v>
      </c>
      <c r="Y206" s="13">
        <v>11</v>
      </c>
      <c r="Z206" s="13">
        <v>10</v>
      </c>
      <c r="AA206" s="14">
        <v>42</v>
      </c>
      <c r="AB206" s="13"/>
      <c r="AC206" s="13"/>
      <c r="AD206" s="13"/>
      <c r="AE206" s="13"/>
      <c r="AF206" s="13"/>
      <c r="AG206" s="13"/>
      <c r="AH206" s="13"/>
      <c r="AI206" s="14"/>
      <c r="AJ206" s="13">
        <v>42</v>
      </c>
    </row>
    <row r="207" spans="2:36" x14ac:dyDescent="0.3">
      <c r="B207" s="5" t="s">
        <v>209</v>
      </c>
      <c r="C207" s="13"/>
      <c r="D207" s="13"/>
      <c r="E207" s="13"/>
      <c r="F207" s="13"/>
      <c r="G207" s="13"/>
      <c r="H207" s="13"/>
      <c r="I207" s="14"/>
      <c r="J207" s="13"/>
      <c r="K207" s="13"/>
      <c r="L207" s="13"/>
      <c r="M207" s="13"/>
      <c r="N207" s="13"/>
      <c r="O207" s="13"/>
      <c r="P207" s="13"/>
      <c r="Q207" s="13"/>
      <c r="R207" s="14"/>
      <c r="S207" s="13"/>
      <c r="T207" s="13">
        <v>2</v>
      </c>
      <c r="U207" s="13"/>
      <c r="V207" s="13"/>
      <c r="W207" s="13"/>
      <c r="X207" s="13">
        <v>7</v>
      </c>
      <c r="Y207" s="13">
        <v>14</v>
      </c>
      <c r="Z207" s="13">
        <v>4</v>
      </c>
      <c r="AA207" s="14">
        <v>27</v>
      </c>
      <c r="AB207" s="13"/>
      <c r="AC207" s="13"/>
      <c r="AD207" s="13"/>
      <c r="AE207" s="13"/>
      <c r="AF207" s="13"/>
      <c r="AG207" s="13"/>
      <c r="AH207" s="13"/>
      <c r="AI207" s="14"/>
      <c r="AJ207" s="13">
        <v>27</v>
      </c>
    </row>
    <row r="208" spans="2:36" x14ac:dyDescent="0.3">
      <c r="B208" s="5" t="s">
        <v>210</v>
      </c>
      <c r="C208" s="13"/>
      <c r="D208" s="13"/>
      <c r="E208" s="13"/>
      <c r="F208" s="13"/>
      <c r="G208" s="13"/>
      <c r="H208" s="13"/>
      <c r="I208" s="14"/>
      <c r="J208" s="13"/>
      <c r="K208" s="13"/>
      <c r="L208" s="13"/>
      <c r="M208" s="13"/>
      <c r="N208" s="13"/>
      <c r="O208" s="13"/>
      <c r="P208" s="13"/>
      <c r="Q208" s="13"/>
      <c r="R208" s="14"/>
      <c r="S208" s="13"/>
      <c r="T208" s="13"/>
      <c r="U208" s="13"/>
      <c r="V208" s="13"/>
      <c r="W208" s="13"/>
      <c r="X208" s="13">
        <v>22</v>
      </c>
      <c r="Y208" s="13">
        <v>9</v>
      </c>
      <c r="Z208" s="13">
        <v>2</v>
      </c>
      <c r="AA208" s="14">
        <v>33</v>
      </c>
      <c r="AB208" s="13"/>
      <c r="AC208" s="13"/>
      <c r="AD208" s="13"/>
      <c r="AE208" s="13"/>
      <c r="AF208" s="13"/>
      <c r="AG208" s="13"/>
      <c r="AH208" s="13"/>
      <c r="AI208" s="14"/>
      <c r="AJ208" s="13">
        <v>33</v>
      </c>
    </row>
    <row r="209" spans="2:36" x14ac:dyDescent="0.3">
      <c r="B209" s="5" t="s">
        <v>211</v>
      </c>
      <c r="C209" s="13"/>
      <c r="D209" s="13"/>
      <c r="E209" s="13"/>
      <c r="F209" s="13"/>
      <c r="G209" s="13"/>
      <c r="H209" s="13"/>
      <c r="I209" s="14"/>
      <c r="J209" s="13"/>
      <c r="K209" s="13"/>
      <c r="L209" s="13"/>
      <c r="M209" s="13"/>
      <c r="N209" s="13"/>
      <c r="O209" s="13"/>
      <c r="P209" s="13"/>
      <c r="Q209" s="13"/>
      <c r="R209" s="14"/>
      <c r="S209" s="13"/>
      <c r="T209" s="13">
        <v>1</v>
      </c>
      <c r="U209" s="13"/>
      <c r="V209" s="13"/>
      <c r="W209" s="13"/>
      <c r="X209" s="13">
        <v>11</v>
      </c>
      <c r="Y209" s="13">
        <v>5</v>
      </c>
      <c r="Z209" s="13">
        <v>8</v>
      </c>
      <c r="AA209" s="14">
        <v>25</v>
      </c>
      <c r="AB209" s="13"/>
      <c r="AC209" s="13"/>
      <c r="AD209" s="13"/>
      <c r="AE209" s="13"/>
      <c r="AF209" s="13"/>
      <c r="AG209" s="13"/>
      <c r="AH209" s="13"/>
      <c r="AI209" s="14"/>
      <c r="AJ209" s="13">
        <v>25</v>
      </c>
    </row>
    <row r="210" spans="2:36" x14ac:dyDescent="0.3">
      <c r="B210" s="5" t="s">
        <v>212</v>
      </c>
      <c r="C210" s="13"/>
      <c r="D210" s="13"/>
      <c r="E210" s="13"/>
      <c r="F210" s="13"/>
      <c r="G210" s="13"/>
      <c r="H210" s="13"/>
      <c r="I210" s="14"/>
      <c r="J210" s="13"/>
      <c r="K210" s="13"/>
      <c r="L210" s="13"/>
      <c r="M210" s="13"/>
      <c r="N210" s="13"/>
      <c r="O210" s="13"/>
      <c r="P210" s="13"/>
      <c r="Q210" s="13"/>
      <c r="R210" s="14"/>
      <c r="S210" s="13"/>
      <c r="T210" s="13"/>
      <c r="U210" s="13"/>
      <c r="V210" s="13"/>
      <c r="W210" s="13"/>
      <c r="X210" s="13">
        <v>3</v>
      </c>
      <c r="Y210" s="13">
        <v>1</v>
      </c>
      <c r="Z210" s="13"/>
      <c r="AA210" s="14">
        <v>4</v>
      </c>
      <c r="AB210" s="13"/>
      <c r="AC210" s="13"/>
      <c r="AD210" s="13"/>
      <c r="AE210" s="13"/>
      <c r="AF210" s="13"/>
      <c r="AG210" s="13"/>
      <c r="AH210" s="13"/>
      <c r="AI210" s="14"/>
      <c r="AJ210" s="13">
        <v>4</v>
      </c>
    </row>
    <row r="211" spans="2:36" x14ac:dyDescent="0.3">
      <c r="B211" s="5" t="s">
        <v>213</v>
      </c>
      <c r="C211" s="13"/>
      <c r="D211" s="13"/>
      <c r="E211" s="13"/>
      <c r="F211" s="13"/>
      <c r="G211" s="13"/>
      <c r="H211" s="13"/>
      <c r="I211" s="14"/>
      <c r="J211" s="13"/>
      <c r="K211" s="13"/>
      <c r="L211" s="13"/>
      <c r="M211" s="13"/>
      <c r="N211" s="13"/>
      <c r="O211" s="13"/>
      <c r="P211" s="13"/>
      <c r="Q211" s="13"/>
      <c r="R211" s="14"/>
      <c r="S211" s="13"/>
      <c r="T211" s="13">
        <v>20</v>
      </c>
      <c r="U211" s="13"/>
      <c r="V211" s="13"/>
      <c r="W211" s="13"/>
      <c r="X211" s="13">
        <v>14</v>
      </c>
      <c r="Y211" s="13">
        <v>6</v>
      </c>
      <c r="Z211" s="13">
        <v>4</v>
      </c>
      <c r="AA211" s="14">
        <v>44</v>
      </c>
      <c r="AB211" s="13"/>
      <c r="AC211" s="13"/>
      <c r="AD211" s="13"/>
      <c r="AE211" s="13"/>
      <c r="AF211" s="13"/>
      <c r="AG211" s="13"/>
      <c r="AH211" s="13"/>
      <c r="AI211" s="14"/>
      <c r="AJ211" s="13">
        <v>44</v>
      </c>
    </row>
    <row r="212" spans="2:36" x14ac:dyDescent="0.3">
      <c r="B212" s="5" t="s">
        <v>214</v>
      </c>
      <c r="C212" s="13"/>
      <c r="D212" s="13"/>
      <c r="E212" s="13"/>
      <c r="F212" s="13"/>
      <c r="G212" s="13"/>
      <c r="H212" s="13"/>
      <c r="I212" s="14"/>
      <c r="J212" s="13"/>
      <c r="K212" s="13"/>
      <c r="L212" s="13"/>
      <c r="M212" s="13"/>
      <c r="N212" s="13"/>
      <c r="O212" s="13"/>
      <c r="P212" s="13"/>
      <c r="Q212" s="13"/>
      <c r="R212" s="14"/>
      <c r="S212" s="13"/>
      <c r="T212" s="13"/>
      <c r="U212" s="13"/>
      <c r="V212" s="13"/>
      <c r="W212" s="13"/>
      <c r="X212" s="13">
        <v>25</v>
      </c>
      <c r="Y212" s="13">
        <v>7</v>
      </c>
      <c r="Z212" s="13">
        <v>2</v>
      </c>
      <c r="AA212" s="14">
        <v>34</v>
      </c>
      <c r="AB212" s="13"/>
      <c r="AC212" s="13"/>
      <c r="AD212" s="13"/>
      <c r="AE212" s="13"/>
      <c r="AF212" s="13"/>
      <c r="AG212" s="13"/>
      <c r="AH212" s="13"/>
      <c r="AI212" s="14"/>
      <c r="AJ212" s="13">
        <v>34</v>
      </c>
    </row>
    <row r="213" spans="2:36" x14ac:dyDescent="0.3">
      <c r="B213" s="5" t="s">
        <v>256</v>
      </c>
      <c r="C213" s="13"/>
      <c r="D213" s="13"/>
      <c r="E213" s="13"/>
      <c r="F213" s="13"/>
      <c r="G213" s="13"/>
      <c r="H213" s="13"/>
      <c r="I213" s="14"/>
      <c r="J213" s="13"/>
      <c r="K213" s="13"/>
      <c r="L213" s="13"/>
      <c r="M213" s="13"/>
      <c r="N213" s="13"/>
      <c r="O213" s="13">
        <v>5</v>
      </c>
      <c r="P213" s="13"/>
      <c r="Q213" s="13">
        <v>1</v>
      </c>
      <c r="R213" s="14">
        <v>6</v>
      </c>
      <c r="S213" s="13"/>
      <c r="T213" s="13"/>
      <c r="U213" s="13"/>
      <c r="V213" s="13"/>
      <c r="W213" s="13"/>
      <c r="X213" s="13"/>
      <c r="Y213" s="13"/>
      <c r="Z213" s="13"/>
      <c r="AA213" s="14"/>
      <c r="AB213" s="13"/>
      <c r="AC213" s="13"/>
      <c r="AD213" s="13"/>
      <c r="AE213" s="13"/>
      <c r="AF213" s="13"/>
      <c r="AG213" s="13"/>
      <c r="AH213" s="13"/>
      <c r="AI213" s="14"/>
      <c r="AJ213" s="13">
        <v>6</v>
      </c>
    </row>
    <row r="214" spans="2:36" x14ac:dyDescent="0.3">
      <c r="B214" s="5" t="s">
        <v>215</v>
      </c>
      <c r="C214" s="13"/>
      <c r="D214" s="13"/>
      <c r="E214" s="13"/>
      <c r="F214" s="13"/>
      <c r="G214" s="13"/>
      <c r="H214" s="13"/>
      <c r="I214" s="14"/>
      <c r="J214" s="13"/>
      <c r="K214" s="13"/>
      <c r="L214" s="13"/>
      <c r="M214" s="13"/>
      <c r="N214" s="13"/>
      <c r="O214" s="13">
        <v>30</v>
      </c>
      <c r="P214" s="13"/>
      <c r="Q214" s="13">
        <v>10</v>
      </c>
      <c r="R214" s="14">
        <v>40</v>
      </c>
      <c r="S214" s="13"/>
      <c r="T214" s="13"/>
      <c r="U214" s="13"/>
      <c r="V214" s="13"/>
      <c r="W214" s="13"/>
      <c r="X214" s="13"/>
      <c r="Y214" s="13"/>
      <c r="Z214" s="13"/>
      <c r="AA214" s="14"/>
      <c r="AB214" s="13"/>
      <c r="AC214" s="13"/>
      <c r="AD214" s="13"/>
      <c r="AE214" s="13"/>
      <c r="AF214" s="13"/>
      <c r="AG214" s="13"/>
      <c r="AH214" s="13"/>
      <c r="AI214" s="14"/>
      <c r="AJ214" s="13">
        <v>40</v>
      </c>
    </row>
    <row r="215" spans="2:36" x14ac:dyDescent="0.3">
      <c r="B215" s="5" t="s">
        <v>216</v>
      </c>
      <c r="C215" s="13"/>
      <c r="D215" s="13"/>
      <c r="E215" s="13"/>
      <c r="F215" s="13"/>
      <c r="G215" s="13"/>
      <c r="H215" s="13"/>
      <c r="I215" s="14"/>
      <c r="J215" s="13"/>
      <c r="K215" s="13"/>
      <c r="L215" s="13"/>
      <c r="M215" s="13"/>
      <c r="N215" s="13"/>
      <c r="O215" s="13"/>
      <c r="P215" s="13"/>
      <c r="Q215" s="13">
        <v>2</v>
      </c>
      <c r="R215" s="14">
        <v>2</v>
      </c>
      <c r="S215" s="13"/>
      <c r="T215" s="13"/>
      <c r="U215" s="13"/>
      <c r="V215" s="13"/>
      <c r="W215" s="13"/>
      <c r="X215" s="13"/>
      <c r="Y215" s="13"/>
      <c r="Z215" s="13"/>
      <c r="AA215" s="14"/>
      <c r="AB215" s="13"/>
      <c r="AC215" s="13"/>
      <c r="AD215" s="13"/>
      <c r="AE215" s="13"/>
      <c r="AF215" s="13"/>
      <c r="AG215" s="13"/>
      <c r="AH215" s="13"/>
      <c r="AI215" s="14"/>
      <c r="AJ215" s="13">
        <v>2</v>
      </c>
    </row>
    <row r="216" spans="2:36" x14ac:dyDescent="0.3">
      <c r="B216" s="5" t="s">
        <v>217</v>
      </c>
      <c r="C216" s="13"/>
      <c r="D216" s="13"/>
      <c r="E216" s="13"/>
      <c r="F216" s="13"/>
      <c r="G216" s="13"/>
      <c r="H216" s="13"/>
      <c r="I216" s="14"/>
      <c r="J216" s="13"/>
      <c r="K216" s="13"/>
      <c r="L216" s="13"/>
      <c r="M216" s="13"/>
      <c r="N216" s="13"/>
      <c r="O216" s="13">
        <v>14</v>
      </c>
      <c r="P216" s="13"/>
      <c r="Q216" s="13"/>
      <c r="R216" s="14">
        <v>14</v>
      </c>
      <c r="S216" s="13"/>
      <c r="T216" s="13"/>
      <c r="U216" s="13"/>
      <c r="V216" s="13"/>
      <c r="W216" s="13"/>
      <c r="X216" s="13"/>
      <c r="Y216" s="13"/>
      <c r="Z216" s="13"/>
      <c r="AA216" s="14"/>
      <c r="AB216" s="13"/>
      <c r="AC216" s="13"/>
      <c r="AD216" s="13"/>
      <c r="AE216" s="13"/>
      <c r="AF216" s="13"/>
      <c r="AG216" s="13"/>
      <c r="AH216" s="13"/>
      <c r="AI216" s="14"/>
      <c r="AJ216" s="13">
        <v>14</v>
      </c>
    </row>
    <row r="217" spans="2:36" x14ac:dyDescent="0.3">
      <c r="B217" s="5" t="s">
        <v>257</v>
      </c>
      <c r="C217" s="13"/>
      <c r="D217" s="13"/>
      <c r="E217" s="13"/>
      <c r="F217" s="13"/>
      <c r="G217" s="13"/>
      <c r="H217" s="13"/>
      <c r="I217" s="14"/>
      <c r="J217" s="13"/>
      <c r="K217" s="13"/>
      <c r="L217" s="13"/>
      <c r="M217" s="13"/>
      <c r="N217" s="13"/>
      <c r="O217" s="13">
        <v>14</v>
      </c>
      <c r="P217" s="13"/>
      <c r="Q217" s="13"/>
      <c r="R217" s="14">
        <v>14</v>
      </c>
      <c r="S217" s="13"/>
      <c r="T217" s="13"/>
      <c r="U217" s="13"/>
      <c r="V217" s="13"/>
      <c r="W217" s="13"/>
      <c r="X217" s="13"/>
      <c r="Y217" s="13"/>
      <c r="Z217" s="13"/>
      <c r="AA217" s="14"/>
      <c r="AB217" s="13"/>
      <c r="AC217" s="13"/>
      <c r="AD217" s="13"/>
      <c r="AE217" s="13"/>
      <c r="AF217" s="13"/>
      <c r="AG217" s="13"/>
      <c r="AH217" s="13"/>
      <c r="AI217" s="14"/>
      <c r="AJ217" s="13">
        <v>14</v>
      </c>
    </row>
    <row r="218" spans="2:36" x14ac:dyDescent="0.3">
      <c r="B218" s="5" t="s">
        <v>222</v>
      </c>
      <c r="C218" s="13"/>
      <c r="D218" s="13"/>
      <c r="E218" s="13"/>
      <c r="F218" s="13"/>
      <c r="G218" s="13"/>
      <c r="H218" s="13"/>
      <c r="I218" s="14"/>
      <c r="J218" s="13"/>
      <c r="K218" s="13"/>
      <c r="L218" s="13"/>
      <c r="M218" s="13"/>
      <c r="N218" s="13"/>
      <c r="O218" s="13"/>
      <c r="P218" s="13"/>
      <c r="Q218" s="13"/>
      <c r="R218" s="14"/>
      <c r="S218" s="13"/>
      <c r="T218" s="13"/>
      <c r="U218" s="13"/>
      <c r="V218" s="13"/>
      <c r="W218" s="13"/>
      <c r="X218" s="13"/>
      <c r="Y218" s="13"/>
      <c r="Z218" s="13"/>
      <c r="AA218" s="14"/>
      <c r="AB218" s="13"/>
      <c r="AC218" s="13"/>
      <c r="AD218" s="13"/>
      <c r="AE218" s="13"/>
      <c r="AF218" s="13">
        <v>539</v>
      </c>
      <c r="AG218" s="13">
        <v>1333</v>
      </c>
      <c r="AH218" s="13"/>
      <c r="AI218" s="14">
        <v>1872</v>
      </c>
      <c r="AJ218" s="13">
        <v>1872</v>
      </c>
    </row>
    <row r="219" spans="2:36" x14ac:dyDescent="0.3">
      <c r="B219" s="5" t="s">
        <v>223</v>
      </c>
      <c r="C219" s="13"/>
      <c r="D219" s="13"/>
      <c r="E219" s="13"/>
      <c r="F219" s="13"/>
      <c r="G219" s="13"/>
      <c r="H219" s="13"/>
      <c r="I219" s="14"/>
      <c r="J219" s="13"/>
      <c r="K219" s="13"/>
      <c r="L219" s="13"/>
      <c r="M219" s="13"/>
      <c r="N219" s="13"/>
      <c r="O219" s="13"/>
      <c r="P219" s="13"/>
      <c r="Q219" s="13"/>
      <c r="R219" s="14"/>
      <c r="S219" s="13"/>
      <c r="T219" s="13"/>
      <c r="U219" s="13"/>
      <c r="V219" s="13"/>
      <c r="W219" s="13"/>
      <c r="X219" s="13"/>
      <c r="Y219" s="13"/>
      <c r="Z219" s="13"/>
      <c r="AA219" s="14"/>
      <c r="AB219" s="13"/>
      <c r="AC219" s="13">
        <v>31</v>
      </c>
      <c r="AD219" s="13">
        <v>2316</v>
      </c>
      <c r="AE219" s="13"/>
      <c r="AF219" s="13"/>
      <c r="AG219" s="13"/>
      <c r="AH219" s="13"/>
      <c r="AI219" s="14">
        <v>2347</v>
      </c>
      <c r="AJ219" s="13">
        <v>2347</v>
      </c>
    </row>
    <row r="220" spans="2:36" x14ac:dyDescent="0.3">
      <c r="B220" s="5" t="s">
        <v>224</v>
      </c>
      <c r="C220" s="13"/>
      <c r="D220" s="13"/>
      <c r="E220" s="13"/>
      <c r="F220" s="13"/>
      <c r="G220" s="13"/>
      <c r="H220" s="13"/>
      <c r="I220" s="14"/>
      <c r="J220" s="13">
        <v>16</v>
      </c>
      <c r="K220" s="13">
        <v>8</v>
      </c>
      <c r="L220" s="13">
        <v>16</v>
      </c>
      <c r="M220" s="13">
        <v>29</v>
      </c>
      <c r="N220" s="13"/>
      <c r="O220" s="13">
        <v>95</v>
      </c>
      <c r="P220" s="13">
        <v>4</v>
      </c>
      <c r="Q220" s="13">
        <v>6</v>
      </c>
      <c r="R220" s="14">
        <v>174</v>
      </c>
      <c r="S220" s="13"/>
      <c r="T220" s="13"/>
      <c r="U220" s="13"/>
      <c r="V220" s="13"/>
      <c r="W220" s="13"/>
      <c r="X220" s="13"/>
      <c r="Y220" s="13"/>
      <c r="Z220" s="13"/>
      <c r="AA220" s="14"/>
      <c r="AB220" s="13"/>
      <c r="AC220" s="13"/>
      <c r="AD220" s="13"/>
      <c r="AE220" s="13"/>
      <c r="AF220" s="13"/>
      <c r="AG220" s="13"/>
      <c r="AH220" s="13"/>
      <c r="AI220" s="14"/>
      <c r="AJ220" s="13">
        <v>174</v>
      </c>
    </row>
    <row r="221" spans="2:36" x14ac:dyDescent="0.3">
      <c r="B221" s="5" t="s">
        <v>225</v>
      </c>
      <c r="C221" s="13"/>
      <c r="D221" s="13"/>
      <c r="E221" s="13"/>
      <c r="F221" s="13"/>
      <c r="G221" s="13"/>
      <c r="H221" s="13"/>
      <c r="I221" s="14"/>
      <c r="J221" s="13"/>
      <c r="K221" s="13"/>
      <c r="L221" s="13"/>
      <c r="M221" s="13"/>
      <c r="N221" s="13"/>
      <c r="O221" s="13"/>
      <c r="P221" s="13"/>
      <c r="Q221" s="13"/>
      <c r="R221" s="14"/>
      <c r="S221" s="13">
        <v>1</v>
      </c>
      <c r="T221" s="13">
        <v>7</v>
      </c>
      <c r="U221" s="13">
        <v>4</v>
      </c>
      <c r="V221" s="13">
        <v>14</v>
      </c>
      <c r="W221" s="13"/>
      <c r="X221" s="13">
        <v>41</v>
      </c>
      <c r="Y221" s="13">
        <v>3</v>
      </c>
      <c r="Z221" s="13">
        <v>4</v>
      </c>
      <c r="AA221" s="14">
        <v>74</v>
      </c>
      <c r="AB221" s="13"/>
      <c r="AC221" s="13"/>
      <c r="AD221" s="13"/>
      <c r="AE221" s="13"/>
      <c r="AF221" s="13"/>
      <c r="AG221" s="13"/>
      <c r="AH221" s="13"/>
      <c r="AI221" s="14"/>
      <c r="AJ221" s="13">
        <v>74</v>
      </c>
    </row>
    <row r="222" spans="2:36" x14ac:dyDescent="0.3">
      <c r="B222" s="5" t="s">
        <v>226</v>
      </c>
      <c r="C222" s="13">
        <v>1</v>
      </c>
      <c r="D222" s="13">
        <v>3</v>
      </c>
      <c r="E222" s="13"/>
      <c r="F222" s="13">
        <v>1</v>
      </c>
      <c r="G222" s="13"/>
      <c r="H222" s="13"/>
      <c r="I222" s="14">
        <v>5</v>
      </c>
      <c r="J222" s="13"/>
      <c r="K222" s="13"/>
      <c r="L222" s="13"/>
      <c r="M222" s="13"/>
      <c r="N222" s="13"/>
      <c r="O222" s="13"/>
      <c r="P222" s="13"/>
      <c r="Q222" s="13"/>
      <c r="R222" s="14"/>
      <c r="S222" s="13"/>
      <c r="T222" s="13"/>
      <c r="U222" s="13"/>
      <c r="V222" s="13"/>
      <c r="W222" s="13"/>
      <c r="X222" s="13"/>
      <c r="Y222" s="13"/>
      <c r="Z222" s="13"/>
      <c r="AA222" s="14"/>
      <c r="AB222" s="13"/>
      <c r="AC222" s="13"/>
      <c r="AD222" s="13"/>
      <c r="AE222" s="13"/>
      <c r="AF222" s="13"/>
      <c r="AG222" s="13"/>
      <c r="AH222" s="13"/>
      <c r="AI222" s="14"/>
      <c r="AJ222" s="13">
        <v>5</v>
      </c>
    </row>
    <row r="223" spans="2:36" x14ac:dyDescent="0.3">
      <c r="B223" s="5" t="s">
        <v>229</v>
      </c>
      <c r="C223" s="13"/>
      <c r="D223" s="13"/>
      <c r="E223" s="13"/>
      <c r="F223" s="13"/>
      <c r="G223" s="13"/>
      <c r="H223" s="13"/>
      <c r="I223" s="14"/>
      <c r="J223" s="13"/>
      <c r="K223" s="13"/>
      <c r="L223" s="13"/>
      <c r="M223" s="13"/>
      <c r="N223" s="13"/>
      <c r="O223" s="13"/>
      <c r="P223" s="13"/>
      <c r="Q223" s="13"/>
      <c r="R223" s="14"/>
      <c r="S223" s="13"/>
      <c r="T223" s="13"/>
      <c r="U223" s="13"/>
      <c r="V223" s="13">
        <v>1</v>
      </c>
      <c r="W223" s="13"/>
      <c r="X223" s="13">
        <v>2</v>
      </c>
      <c r="Y223" s="13"/>
      <c r="Z223" s="13"/>
      <c r="AA223" s="14">
        <v>3</v>
      </c>
      <c r="AB223" s="13"/>
      <c r="AC223" s="13"/>
      <c r="AD223" s="13"/>
      <c r="AE223" s="13"/>
      <c r="AF223" s="13"/>
      <c r="AG223" s="13"/>
      <c r="AH223" s="13"/>
      <c r="AI223" s="14"/>
      <c r="AJ223" s="13">
        <v>3</v>
      </c>
    </row>
    <row r="224" spans="2:36" x14ac:dyDescent="0.3">
      <c r="B224" s="5" t="s">
        <v>218</v>
      </c>
      <c r="C224" s="13"/>
      <c r="D224" s="13"/>
      <c r="E224" s="13"/>
      <c r="F224" s="13"/>
      <c r="G224" s="13"/>
      <c r="H224" s="13"/>
      <c r="I224" s="14"/>
      <c r="J224" s="13"/>
      <c r="K224" s="13"/>
      <c r="L224" s="13"/>
      <c r="M224" s="13"/>
      <c r="N224" s="13"/>
      <c r="O224" s="13"/>
      <c r="P224" s="13"/>
      <c r="Q224" s="13"/>
      <c r="R224" s="14"/>
      <c r="S224" s="13"/>
      <c r="T224" s="13"/>
      <c r="U224" s="13"/>
      <c r="V224" s="13"/>
      <c r="W224" s="13"/>
      <c r="X224" s="13"/>
      <c r="Y224" s="13"/>
      <c r="Z224" s="13"/>
      <c r="AA224" s="14"/>
      <c r="AB224" s="13"/>
      <c r="AC224" s="13"/>
      <c r="AD224" s="13"/>
      <c r="AE224" s="13"/>
      <c r="AF224" s="13"/>
      <c r="AG224" s="13">
        <v>313</v>
      </c>
      <c r="AH224" s="13"/>
      <c r="AI224" s="14">
        <v>313</v>
      </c>
      <c r="AJ224" s="13">
        <v>313</v>
      </c>
    </row>
    <row r="225" spans="2:36" x14ac:dyDescent="0.3">
      <c r="B225" s="5" t="s">
        <v>219</v>
      </c>
      <c r="C225" s="13"/>
      <c r="D225" s="13"/>
      <c r="E225" s="13"/>
      <c r="F225" s="13"/>
      <c r="G225" s="13"/>
      <c r="H225" s="13"/>
      <c r="I225" s="14"/>
      <c r="J225" s="13"/>
      <c r="K225" s="13"/>
      <c r="L225" s="13"/>
      <c r="M225" s="13"/>
      <c r="N225" s="13"/>
      <c r="O225" s="13"/>
      <c r="P225" s="13"/>
      <c r="Q225" s="13"/>
      <c r="R225" s="14"/>
      <c r="S225" s="13"/>
      <c r="T225" s="13"/>
      <c r="U225" s="13"/>
      <c r="V225" s="13"/>
      <c r="W225" s="13"/>
      <c r="X225" s="13"/>
      <c r="Y225" s="13"/>
      <c r="Z225" s="13"/>
      <c r="AA225" s="14"/>
      <c r="AB225" s="13"/>
      <c r="AC225" s="13"/>
      <c r="AD225" s="13">
        <v>715</v>
      </c>
      <c r="AE225" s="13"/>
      <c r="AF225" s="13"/>
      <c r="AG225" s="13"/>
      <c r="AH225" s="13"/>
      <c r="AI225" s="14">
        <v>715</v>
      </c>
      <c r="AJ225" s="13">
        <v>715</v>
      </c>
    </row>
    <row r="226" spans="2:36" x14ac:dyDescent="0.3">
      <c r="B226" s="5" t="s">
        <v>220</v>
      </c>
      <c r="C226" s="13"/>
      <c r="D226" s="13"/>
      <c r="E226" s="13"/>
      <c r="F226" s="13"/>
      <c r="G226" s="13"/>
      <c r="H226" s="13"/>
      <c r="I226" s="14"/>
      <c r="J226" s="13">
        <v>7</v>
      </c>
      <c r="K226" s="13"/>
      <c r="L226" s="13"/>
      <c r="M226" s="13"/>
      <c r="N226" s="13"/>
      <c r="O226" s="13"/>
      <c r="P226" s="13">
        <v>143</v>
      </c>
      <c r="Q226" s="13">
        <v>193</v>
      </c>
      <c r="R226" s="14">
        <v>343</v>
      </c>
      <c r="S226" s="13"/>
      <c r="T226" s="13"/>
      <c r="U226" s="13"/>
      <c r="V226" s="13"/>
      <c r="W226" s="13"/>
      <c r="X226" s="13"/>
      <c r="Y226" s="13"/>
      <c r="Z226" s="13"/>
      <c r="AA226" s="14"/>
      <c r="AB226" s="13"/>
      <c r="AC226" s="13"/>
      <c r="AD226" s="13"/>
      <c r="AE226" s="13"/>
      <c r="AF226" s="13"/>
      <c r="AG226" s="13"/>
      <c r="AH226" s="13"/>
      <c r="AI226" s="14"/>
      <c r="AJ226" s="13">
        <v>343</v>
      </c>
    </row>
    <row r="227" spans="2:36" x14ac:dyDescent="0.3">
      <c r="B227" s="5" t="s">
        <v>232</v>
      </c>
      <c r="C227" s="13"/>
      <c r="D227" s="13"/>
      <c r="E227" s="13"/>
      <c r="F227" s="13"/>
      <c r="G227" s="13"/>
      <c r="H227" s="13"/>
      <c r="I227" s="14"/>
      <c r="J227" s="13"/>
      <c r="K227" s="13"/>
      <c r="L227" s="13"/>
      <c r="M227" s="13"/>
      <c r="N227" s="13"/>
      <c r="O227" s="13"/>
      <c r="P227" s="13">
        <v>31</v>
      </c>
      <c r="Q227" s="13"/>
      <c r="R227" s="14">
        <v>31</v>
      </c>
      <c r="S227" s="13"/>
      <c r="T227" s="13"/>
      <c r="U227" s="13"/>
      <c r="V227" s="13"/>
      <c r="W227" s="13"/>
      <c r="X227" s="13"/>
      <c r="Y227" s="13"/>
      <c r="Z227" s="13"/>
      <c r="AA227" s="14"/>
      <c r="AB227" s="13"/>
      <c r="AC227" s="13"/>
      <c r="AD227" s="13"/>
      <c r="AE227" s="13"/>
      <c r="AF227" s="13"/>
      <c r="AG227" s="13"/>
      <c r="AH227" s="13"/>
      <c r="AI227" s="14"/>
      <c r="AJ227" s="13">
        <v>31</v>
      </c>
    </row>
    <row r="228" spans="2:36" x14ac:dyDescent="0.3">
      <c r="B228" s="5" t="s">
        <v>227</v>
      </c>
      <c r="C228" s="13"/>
      <c r="D228" s="13"/>
      <c r="E228" s="13"/>
      <c r="F228" s="13"/>
      <c r="G228" s="13"/>
      <c r="H228" s="13"/>
      <c r="I228" s="14"/>
      <c r="J228" s="13"/>
      <c r="K228" s="13"/>
      <c r="L228" s="13">
        <v>300</v>
      </c>
      <c r="M228" s="13"/>
      <c r="N228" s="13"/>
      <c r="O228" s="13"/>
      <c r="P228" s="13"/>
      <c r="Q228" s="13"/>
      <c r="R228" s="14">
        <v>300</v>
      </c>
      <c r="S228" s="13"/>
      <c r="T228" s="13"/>
      <c r="U228" s="13"/>
      <c r="V228" s="13"/>
      <c r="W228" s="13"/>
      <c r="X228" s="13"/>
      <c r="Y228" s="13"/>
      <c r="Z228" s="13"/>
      <c r="AA228" s="14"/>
      <c r="AB228" s="13"/>
      <c r="AC228" s="13"/>
      <c r="AD228" s="13"/>
      <c r="AE228" s="13"/>
      <c r="AF228" s="13"/>
      <c r="AG228" s="13"/>
      <c r="AH228" s="13"/>
      <c r="AI228" s="14"/>
      <c r="AJ228" s="13">
        <v>300</v>
      </c>
    </row>
    <row r="229" spans="2:36" x14ac:dyDescent="0.3">
      <c r="B229" s="5" t="s">
        <v>231</v>
      </c>
      <c r="C229" s="13"/>
      <c r="D229" s="13"/>
      <c r="E229" s="13"/>
      <c r="F229" s="13"/>
      <c r="G229" s="13"/>
      <c r="H229" s="13"/>
      <c r="I229" s="14"/>
      <c r="J229" s="13"/>
      <c r="K229" s="13"/>
      <c r="L229" s="13"/>
      <c r="M229" s="13"/>
      <c r="N229" s="13"/>
      <c r="O229" s="13"/>
      <c r="P229" s="13"/>
      <c r="Q229" s="13"/>
      <c r="R229" s="14"/>
      <c r="S229" s="13">
        <v>2</v>
      </c>
      <c r="T229" s="13"/>
      <c r="U229" s="13"/>
      <c r="V229" s="13"/>
      <c r="W229" s="13"/>
      <c r="X229" s="13"/>
      <c r="Y229" s="13">
        <v>27</v>
      </c>
      <c r="Z229" s="13">
        <v>12</v>
      </c>
      <c r="AA229" s="14">
        <v>41</v>
      </c>
      <c r="AB229" s="13"/>
      <c r="AC229" s="13"/>
      <c r="AD229" s="13"/>
      <c r="AE229" s="13"/>
      <c r="AF229" s="13"/>
      <c r="AG229" s="13"/>
      <c r="AH229" s="13"/>
      <c r="AI229" s="14"/>
      <c r="AJ229" s="13">
        <v>41</v>
      </c>
    </row>
    <row r="230" spans="2:36" x14ac:dyDescent="0.3">
      <c r="B230" s="5" t="s">
        <v>259</v>
      </c>
      <c r="C230" s="13"/>
      <c r="D230" s="13"/>
      <c r="E230" s="13"/>
      <c r="F230" s="13"/>
      <c r="G230" s="13">
        <v>1</v>
      </c>
      <c r="H230" s="13">
        <v>6</v>
      </c>
      <c r="I230" s="14">
        <v>7</v>
      </c>
      <c r="J230" s="13"/>
      <c r="K230" s="13"/>
      <c r="L230" s="13"/>
      <c r="M230" s="13"/>
      <c r="N230" s="13"/>
      <c r="O230" s="13"/>
      <c r="P230" s="13"/>
      <c r="Q230" s="13"/>
      <c r="R230" s="14"/>
      <c r="S230" s="13"/>
      <c r="T230" s="13"/>
      <c r="U230" s="13"/>
      <c r="V230" s="13"/>
      <c r="W230" s="13"/>
      <c r="X230" s="13"/>
      <c r="Y230" s="13"/>
      <c r="Z230" s="13"/>
      <c r="AA230" s="14"/>
      <c r="AB230" s="13"/>
      <c r="AC230" s="13"/>
      <c r="AD230" s="13"/>
      <c r="AE230" s="13"/>
      <c r="AF230" s="13"/>
      <c r="AG230" s="13"/>
      <c r="AH230" s="13"/>
      <c r="AI230" s="14"/>
      <c r="AJ230" s="13">
        <v>7</v>
      </c>
    </row>
    <row r="231" spans="2:36" x14ac:dyDescent="0.3">
      <c r="B231" s="8" t="s">
        <v>13</v>
      </c>
      <c r="C231" s="15">
        <v>14</v>
      </c>
      <c r="D231" s="15">
        <v>187</v>
      </c>
      <c r="E231" s="15">
        <v>4</v>
      </c>
      <c r="F231" s="15">
        <v>304</v>
      </c>
      <c r="G231" s="15">
        <v>13</v>
      </c>
      <c r="H231" s="15">
        <v>200</v>
      </c>
      <c r="I231" s="15">
        <v>722</v>
      </c>
      <c r="J231" s="15">
        <v>120</v>
      </c>
      <c r="K231" s="15">
        <v>643</v>
      </c>
      <c r="L231" s="15">
        <v>316</v>
      </c>
      <c r="M231" s="15">
        <v>29</v>
      </c>
      <c r="N231" s="15">
        <v>211</v>
      </c>
      <c r="O231" s="15">
        <v>723</v>
      </c>
      <c r="P231" s="15">
        <v>708</v>
      </c>
      <c r="Q231" s="15">
        <v>4415</v>
      </c>
      <c r="R231" s="15">
        <v>7165</v>
      </c>
      <c r="S231" s="15">
        <v>16</v>
      </c>
      <c r="T231" s="15">
        <v>81</v>
      </c>
      <c r="U231" s="15">
        <v>4</v>
      </c>
      <c r="V231" s="15">
        <v>15</v>
      </c>
      <c r="W231" s="15">
        <v>6</v>
      </c>
      <c r="X231" s="15">
        <v>229</v>
      </c>
      <c r="Y231" s="15">
        <v>113</v>
      </c>
      <c r="Z231" s="15">
        <v>650</v>
      </c>
      <c r="AA231" s="15">
        <v>1114</v>
      </c>
      <c r="AB231" s="15">
        <v>2</v>
      </c>
      <c r="AC231" s="15">
        <v>2742</v>
      </c>
      <c r="AD231" s="15">
        <v>3031</v>
      </c>
      <c r="AE231" s="15">
        <v>1</v>
      </c>
      <c r="AF231" s="15">
        <v>539</v>
      </c>
      <c r="AG231" s="15">
        <v>1646</v>
      </c>
      <c r="AH231" s="15">
        <v>14598</v>
      </c>
      <c r="AI231" s="15">
        <v>22559</v>
      </c>
      <c r="AJ231" s="15">
        <v>31560</v>
      </c>
    </row>
  </sheetData>
  <mergeCells count="8">
    <mergeCell ref="C2:I2"/>
    <mergeCell ref="J2:R2"/>
    <mergeCell ref="S2:AA2"/>
    <mergeCell ref="AB2:AI2"/>
    <mergeCell ref="C118:I118"/>
    <mergeCell ref="J118:R118"/>
    <mergeCell ref="S118:AA118"/>
    <mergeCell ref="AB118:AI1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J58"/>
  <sheetViews>
    <sheetView topLeftCell="A34" workbookViewId="0">
      <selection activeCell="A57" sqref="A57:XFD57"/>
    </sheetView>
  </sheetViews>
  <sheetFormatPr defaultRowHeight="14.4" x14ac:dyDescent="0.3"/>
  <cols>
    <col min="3" max="3" width="8.77734375" customWidth="1"/>
    <col min="4" max="4" width="10.77734375" customWidth="1"/>
    <col min="5" max="5" width="8.77734375" customWidth="1"/>
    <col min="6" max="6" width="10.77734375" customWidth="1"/>
    <col min="7" max="7" width="8.77734375" customWidth="1"/>
    <col min="8" max="8" width="10.77734375" customWidth="1"/>
    <col min="9" max="9" width="12.77734375" customWidth="1"/>
    <col min="10" max="10" width="8.77734375" customWidth="1"/>
    <col min="11" max="11" width="12.77734375" customWidth="1"/>
    <col min="12" max="12" width="10.77734375" customWidth="1"/>
    <col min="13" max="13" width="8.77734375" customWidth="1"/>
    <col min="14" max="16" width="10.77734375" customWidth="1"/>
    <col min="17" max="18" width="12.77734375" customWidth="1"/>
    <col min="19" max="19" width="8.77734375" customWidth="1"/>
    <col min="20" max="20" width="10.77734375" customWidth="1"/>
    <col min="21" max="23" width="8.77734375" customWidth="1"/>
    <col min="24" max="26" width="10.77734375" customWidth="1"/>
    <col min="27" max="27" width="12.77734375" customWidth="1"/>
    <col min="28" max="28" width="8.77734375" customWidth="1"/>
    <col min="29" max="30" width="10.77734375" customWidth="1"/>
    <col min="31" max="31" width="8.77734375" customWidth="1"/>
    <col min="32" max="33" width="10.77734375" customWidth="1"/>
    <col min="34" max="36" width="12.77734375" customWidth="1"/>
  </cols>
  <sheetData>
    <row r="2" spans="2:36" x14ac:dyDescent="0.3">
      <c r="B2" s="1" t="s">
        <v>124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2:36" ht="13.2" customHeight="1" x14ac:dyDescent="0.3">
      <c r="B3" s="1"/>
      <c r="C3" s="141" t="s">
        <v>1</v>
      </c>
      <c r="D3" s="141"/>
      <c r="E3" s="141"/>
      <c r="F3" s="141"/>
      <c r="G3" s="141"/>
      <c r="H3" s="141"/>
      <c r="I3" s="141"/>
      <c r="J3" s="141" t="s">
        <v>2</v>
      </c>
      <c r="K3" s="141"/>
      <c r="L3" s="141"/>
      <c r="M3" s="141"/>
      <c r="N3" s="141"/>
      <c r="O3" s="141"/>
      <c r="P3" s="141"/>
      <c r="Q3" s="141"/>
      <c r="R3" s="141"/>
      <c r="S3" s="141" t="s">
        <v>3</v>
      </c>
      <c r="T3" s="141"/>
      <c r="U3" s="141"/>
      <c r="V3" s="141"/>
      <c r="W3" s="141"/>
      <c r="X3" s="141"/>
      <c r="Y3" s="141"/>
      <c r="Z3" s="141"/>
      <c r="AA3" s="141"/>
      <c r="AB3" s="24" t="s">
        <v>4</v>
      </c>
      <c r="AC3" s="24"/>
      <c r="AD3" s="24"/>
      <c r="AE3" s="24"/>
      <c r="AF3" s="24"/>
      <c r="AG3" s="24"/>
      <c r="AH3" s="24"/>
      <c r="AI3" s="24"/>
      <c r="AJ3" s="22" t="s">
        <v>13</v>
      </c>
    </row>
    <row r="4" spans="2:36" ht="13.2" customHeight="1" x14ac:dyDescent="0.3">
      <c r="B4" s="2" t="s">
        <v>125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15</v>
      </c>
      <c r="H4" s="4" t="s">
        <v>11</v>
      </c>
      <c r="I4" s="3" t="s">
        <v>13</v>
      </c>
      <c r="J4" s="4" t="s">
        <v>7</v>
      </c>
      <c r="K4" s="4" t="s">
        <v>8</v>
      </c>
      <c r="L4" s="4" t="s">
        <v>239</v>
      </c>
      <c r="M4" s="4" t="s">
        <v>14</v>
      </c>
      <c r="N4" s="4" t="s">
        <v>9</v>
      </c>
      <c r="O4" s="4" t="s">
        <v>10</v>
      </c>
      <c r="P4" s="4" t="s">
        <v>15</v>
      </c>
      <c r="Q4" s="4" t="s">
        <v>11</v>
      </c>
      <c r="R4" s="3" t="s">
        <v>13</v>
      </c>
      <c r="S4" s="4" t="s">
        <v>7</v>
      </c>
      <c r="T4" s="4" t="s">
        <v>8</v>
      </c>
      <c r="U4" s="4" t="s">
        <v>239</v>
      </c>
      <c r="V4" s="4" t="s">
        <v>14</v>
      </c>
      <c r="W4" s="4" t="s">
        <v>9</v>
      </c>
      <c r="X4" s="4" t="s">
        <v>10</v>
      </c>
      <c r="Y4" s="4" t="s">
        <v>15</v>
      </c>
      <c r="Z4" s="4" t="s">
        <v>11</v>
      </c>
      <c r="AA4" s="3" t="s">
        <v>13</v>
      </c>
      <c r="AB4" s="4" t="s">
        <v>7</v>
      </c>
      <c r="AC4" s="4" t="s">
        <v>8</v>
      </c>
      <c r="AD4" s="4" t="s">
        <v>239</v>
      </c>
      <c r="AE4" s="4" t="s">
        <v>9</v>
      </c>
      <c r="AF4" s="4" t="s">
        <v>10</v>
      </c>
      <c r="AG4" s="4" t="s">
        <v>15</v>
      </c>
      <c r="AH4" s="4" t="s">
        <v>11</v>
      </c>
      <c r="AI4" s="3" t="s">
        <v>13</v>
      </c>
      <c r="AJ4" s="24"/>
    </row>
    <row r="5" spans="2:36" x14ac:dyDescent="0.3">
      <c r="B5" s="5" t="s">
        <v>126</v>
      </c>
      <c r="C5" s="13">
        <v>13</v>
      </c>
      <c r="D5" s="13">
        <v>184</v>
      </c>
      <c r="E5" s="13">
        <v>4</v>
      </c>
      <c r="F5" s="13">
        <v>71</v>
      </c>
      <c r="G5" s="13"/>
      <c r="H5" s="13">
        <v>150</v>
      </c>
      <c r="I5" s="14">
        <v>422</v>
      </c>
      <c r="J5" s="13">
        <v>97</v>
      </c>
      <c r="K5" s="13">
        <v>227</v>
      </c>
      <c r="L5" s="13"/>
      <c r="M5" s="13"/>
      <c r="N5" s="13">
        <v>211</v>
      </c>
      <c r="O5" s="13">
        <v>168</v>
      </c>
      <c r="P5" s="13"/>
      <c r="Q5" s="13">
        <v>1691</v>
      </c>
      <c r="R5" s="14">
        <v>2394</v>
      </c>
      <c r="S5" s="13">
        <v>13</v>
      </c>
      <c r="T5" s="13">
        <v>39</v>
      </c>
      <c r="U5" s="13"/>
      <c r="V5" s="13"/>
      <c r="W5" s="13">
        <v>6</v>
      </c>
      <c r="X5" s="13">
        <v>39</v>
      </c>
      <c r="Y5" s="13"/>
      <c r="Z5" s="13">
        <v>520</v>
      </c>
      <c r="AA5" s="14">
        <v>617</v>
      </c>
      <c r="AB5" s="13">
        <v>2</v>
      </c>
      <c r="AC5" s="13"/>
      <c r="AD5" s="13"/>
      <c r="AE5" s="13">
        <v>1</v>
      </c>
      <c r="AF5" s="13"/>
      <c r="AG5" s="13"/>
      <c r="AH5" s="13">
        <v>13945</v>
      </c>
      <c r="AI5" s="14">
        <v>13948</v>
      </c>
      <c r="AJ5" s="14">
        <v>17381</v>
      </c>
    </row>
    <row r="6" spans="2:36" x14ac:dyDescent="0.3">
      <c r="B6" s="5" t="s">
        <v>127</v>
      </c>
      <c r="C6" s="13"/>
      <c r="D6" s="13"/>
      <c r="E6" s="13"/>
      <c r="F6" s="13">
        <v>232</v>
      </c>
      <c r="G6" s="13">
        <v>12</v>
      </c>
      <c r="H6" s="13">
        <v>44</v>
      </c>
      <c r="I6" s="14">
        <v>288</v>
      </c>
      <c r="J6" s="13"/>
      <c r="K6" s="13">
        <v>408</v>
      </c>
      <c r="L6" s="13"/>
      <c r="M6" s="13"/>
      <c r="N6" s="13"/>
      <c r="O6" s="13">
        <v>460</v>
      </c>
      <c r="P6" s="13">
        <v>530</v>
      </c>
      <c r="Q6" s="13">
        <v>2525</v>
      </c>
      <c r="R6" s="14">
        <v>3923</v>
      </c>
      <c r="S6" s="13"/>
      <c r="T6" s="13">
        <v>35</v>
      </c>
      <c r="U6" s="13"/>
      <c r="V6" s="13"/>
      <c r="W6" s="13"/>
      <c r="X6" s="13">
        <v>147</v>
      </c>
      <c r="Y6" s="13">
        <v>83</v>
      </c>
      <c r="Z6" s="13">
        <v>114</v>
      </c>
      <c r="AA6" s="14">
        <v>379</v>
      </c>
      <c r="AB6" s="13"/>
      <c r="AC6" s="13">
        <v>2711</v>
      </c>
      <c r="AD6" s="13"/>
      <c r="AE6" s="13"/>
      <c r="AF6" s="13"/>
      <c r="AG6" s="13"/>
      <c r="AH6" s="13">
        <v>653</v>
      </c>
      <c r="AI6" s="14">
        <v>3364</v>
      </c>
      <c r="AJ6" s="14">
        <v>7954</v>
      </c>
    </row>
    <row r="7" spans="2:36" x14ac:dyDescent="0.3">
      <c r="B7" s="5" t="s">
        <v>128</v>
      </c>
      <c r="C7" s="13">
        <v>1</v>
      </c>
      <c r="D7" s="13">
        <v>3</v>
      </c>
      <c r="E7" s="13"/>
      <c r="F7" s="13">
        <v>1</v>
      </c>
      <c r="G7" s="13"/>
      <c r="H7" s="13"/>
      <c r="I7" s="14">
        <v>5</v>
      </c>
      <c r="J7" s="13">
        <v>16</v>
      </c>
      <c r="K7" s="13">
        <v>8</v>
      </c>
      <c r="L7" s="13">
        <v>16</v>
      </c>
      <c r="M7" s="13">
        <v>29</v>
      </c>
      <c r="N7" s="13"/>
      <c r="O7" s="13">
        <v>95</v>
      </c>
      <c r="P7" s="13">
        <v>4</v>
      </c>
      <c r="Q7" s="13">
        <v>6</v>
      </c>
      <c r="R7" s="14">
        <v>174</v>
      </c>
      <c r="S7" s="13">
        <v>1</v>
      </c>
      <c r="T7" s="13">
        <v>7</v>
      </c>
      <c r="U7" s="13">
        <v>4</v>
      </c>
      <c r="V7" s="13">
        <v>15</v>
      </c>
      <c r="W7" s="13"/>
      <c r="X7" s="13">
        <v>43</v>
      </c>
      <c r="Y7" s="13">
        <v>3</v>
      </c>
      <c r="Z7" s="13">
        <v>4</v>
      </c>
      <c r="AA7" s="14">
        <v>77</v>
      </c>
      <c r="AB7" s="13"/>
      <c r="AC7" s="13">
        <v>31</v>
      </c>
      <c r="AD7" s="13">
        <v>2316</v>
      </c>
      <c r="AE7" s="13"/>
      <c r="AF7" s="13">
        <v>539</v>
      </c>
      <c r="AG7" s="13">
        <v>1333</v>
      </c>
      <c r="AH7" s="13"/>
      <c r="AI7" s="14">
        <v>4219</v>
      </c>
      <c r="AJ7" s="14">
        <v>4475</v>
      </c>
    </row>
    <row r="8" spans="2:36" x14ac:dyDescent="0.3">
      <c r="B8" s="5" t="s">
        <v>129</v>
      </c>
      <c r="C8" s="13"/>
      <c r="D8" s="13"/>
      <c r="E8" s="13"/>
      <c r="F8" s="13"/>
      <c r="G8" s="13">
        <v>1</v>
      </c>
      <c r="H8" s="13">
        <v>6</v>
      </c>
      <c r="I8" s="14">
        <v>7</v>
      </c>
      <c r="J8" s="13">
        <v>7</v>
      </c>
      <c r="K8" s="13"/>
      <c r="L8" s="13">
        <v>300</v>
      </c>
      <c r="M8" s="13"/>
      <c r="N8" s="13"/>
      <c r="O8" s="13"/>
      <c r="P8" s="13">
        <v>174</v>
      </c>
      <c r="Q8" s="13">
        <v>193</v>
      </c>
      <c r="R8" s="14">
        <v>674</v>
      </c>
      <c r="S8" s="13">
        <v>2</v>
      </c>
      <c r="T8" s="13"/>
      <c r="U8" s="13"/>
      <c r="V8" s="13"/>
      <c r="W8" s="13"/>
      <c r="X8" s="13"/>
      <c r="Y8" s="13">
        <v>27</v>
      </c>
      <c r="Z8" s="13">
        <v>12</v>
      </c>
      <c r="AA8" s="14">
        <v>41</v>
      </c>
      <c r="AB8" s="13"/>
      <c r="AC8" s="13"/>
      <c r="AD8" s="13">
        <v>715</v>
      </c>
      <c r="AE8" s="13"/>
      <c r="AF8" s="13"/>
      <c r="AG8" s="13">
        <v>313</v>
      </c>
      <c r="AH8" s="13"/>
      <c r="AI8" s="14">
        <v>1028</v>
      </c>
      <c r="AJ8" s="14">
        <v>1750</v>
      </c>
    </row>
    <row r="9" spans="2:36" x14ac:dyDescent="0.3">
      <c r="B9" s="8" t="s">
        <v>13</v>
      </c>
      <c r="C9" s="15">
        <v>14</v>
      </c>
      <c r="D9" s="15">
        <v>187</v>
      </c>
      <c r="E9" s="15">
        <v>4</v>
      </c>
      <c r="F9" s="15">
        <v>304</v>
      </c>
      <c r="G9" s="15">
        <v>13</v>
      </c>
      <c r="H9" s="15">
        <v>200</v>
      </c>
      <c r="I9" s="15">
        <v>722</v>
      </c>
      <c r="J9" s="15">
        <v>120</v>
      </c>
      <c r="K9" s="15">
        <v>643</v>
      </c>
      <c r="L9" s="15">
        <v>316</v>
      </c>
      <c r="M9" s="15">
        <v>29</v>
      </c>
      <c r="N9" s="15">
        <v>211</v>
      </c>
      <c r="O9" s="15">
        <v>723</v>
      </c>
      <c r="P9" s="15">
        <v>708</v>
      </c>
      <c r="Q9" s="15">
        <v>4415</v>
      </c>
      <c r="R9" s="15">
        <v>7165</v>
      </c>
      <c r="S9" s="15">
        <v>16</v>
      </c>
      <c r="T9" s="15">
        <v>81</v>
      </c>
      <c r="U9" s="15">
        <v>4</v>
      </c>
      <c r="V9" s="15">
        <v>15</v>
      </c>
      <c r="W9" s="15">
        <v>6</v>
      </c>
      <c r="X9" s="15">
        <v>229</v>
      </c>
      <c r="Y9" s="15">
        <v>113</v>
      </c>
      <c r="Z9" s="15">
        <v>650</v>
      </c>
      <c r="AA9" s="15">
        <v>1114</v>
      </c>
      <c r="AB9" s="15">
        <v>2</v>
      </c>
      <c r="AC9" s="15">
        <v>2742</v>
      </c>
      <c r="AD9" s="15">
        <v>3031</v>
      </c>
      <c r="AE9" s="15">
        <v>1</v>
      </c>
      <c r="AF9" s="15">
        <v>539</v>
      </c>
      <c r="AG9" s="15">
        <v>1646</v>
      </c>
      <c r="AH9" s="15">
        <v>14598</v>
      </c>
      <c r="AI9" s="15">
        <v>22559</v>
      </c>
      <c r="AJ9" s="15">
        <v>31560</v>
      </c>
    </row>
    <row r="11" spans="2:36" x14ac:dyDescent="0.3">
      <c r="B11" s="1" t="s">
        <v>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2:36" s="18" customFormat="1" ht="13.2" customHeight="1" x14ac:dyDescent="0.3">
      <c r="B12" s="22"/>
      <c r="C12" s="141" t="s">
        <v>1</v>
      </c>
      <c r="D12" s="141"/>
      <c r="E12" s="141"/>
      <c r="F12" s="141"/>
      <c r="G12" s="141"/>
      <c r="H12" s="141"/>
      <c r="I12" s="141"/>
      <c r="J12" s="141" t="s">
        <v>2</v>
      </c>
      <c r="K12" s="141"/>
      <c r="L12" s="141"/>
      <c r="M12" s="141"/>
      <c r="N12" s="141"/>
      <c r="O12" s="141"/>
      <c r="P12" s="141"/>
      <c r="Q12" s="141"/>
      <c r="R12" s="141"/>
      <c r="S12" s="141" t="s">
        <v>3</v>
      </c>
      <c r="T12" s="141"/>
      <c r="U12" s="141"/>
      <c r="V12" s="141"/>
      <c r="W12" s="141"/>
      <c r="X12" s="141"/>
      <c r="Y12" s="141"/>
      <c r="Z12" s="141"/>
      <c r="AA12" s="141"/>
      <c r="AB12" s="141" t="s">
        <v>4</v>
      </c>
      <c r="AC12" s="141"/>
      <c r="AD12" s="141"/>
      <c r="AE12" s="141"/>
      <c r="AF12" s="141"/>
      <c r="AG12" s="141"/>
      <c r="AH12" s="141"/>
      <c r="AI12" s="141"/>
    </row>
    <row r="13" spans="2:36" s="18" customFormat="1" ht="13.2" customHeight="1" x14ac:dyDescent="0.3">
      <c r="B13" s="2" t="s">
        <v>125</v>
      </c>
      <c r="C13" s="2" t="s">
        <v>7</v>
      </c>
      <c r="D13" s="2" t="s">
        <v>8</v>
      </c>
      <c r="E13" s="2" t="s">
        <v>9</v>
      </c>
      <c r="F13" s="2" t="s">
        <v>10</v>
      </c>
      <c r="G13" s="2" t="s">
        <v>15</v>
      </c>
      <c r="H13" s="2" t="s">
        <v>11</v>
      </c>
      <c r="I13" s="3" t="s">
        <v>13</v>
      </c>
      <c r="J13" s="2" t="s">
        <v>7</v>
      </c>
      <c r="K13" s="2" t="s">
        <v>8</v>
      </c>
      <c r="L13" s="2" t="s">
        <v>239</v>
      </c>
      <c r="M13" s="2" t="s">
        <v>14</v>
      </c>
      <c r="N13" s="2" t="s">
        <v>9</v>
      </c>
      <c r="O13" s="2" t="s">
        <v>10</v>
      </c>
      <c r="P13" s="2" t="s">
        <v>15</v>
      </c>
      <c r="Q13" s="2" t="s">
        <v>11</v>
      </c>
      <c r="R13" s="3" t="s">
        <v>13</v>
      </c>
      <c r="S13" s="2" t="s">
        <v>7</v>
      </c>
      <c r="T13" s="2" t="s">
        <v>8</v>
      </c>
      <c r="U13" s="2" t="s">
        <v>239</v>
      </c>
      <c r="V13" s="2" t="s">
        <v>14</v>
      </c>
      <c r="W13" s="2" t="s">
        <v>9</v>
      </c>
      <c r="X13" s="2" t="s">
        <v>10</v>
      </c>
      <c r="Y13" s="2" t="s">
        <v>15</v>
      </c>
      <c r="Z13" s="2" t="s">
        <v>11</v>
      </c>
      <c r="AA13" s="3" t="s">
        <v>13</v>
      </c>
      <c r="AB13" s="2" t="s">
        <v>7</v>
      </c>
      <c r="AC13" s="2" t="s">
        <v>8</v>
      </c>
      <c r="AD13" s="2" t="s">
        <v>239</v>
      </c>
      <c r="AE13" s="2" t="s">
        <v>9</v>
      </c>
      <c r="AF13" s="2" t="s">
        <v>10</v>
      </c>
      <c r="AG13" s="2" t="s">
        <v>15</v>
      </c>
      <c r="AH13" s="2" t="s">
        <v>11</v>
      </c>
      <c r="AI13" s="3" t="s">
        <v>13</v>
      </c>
      <c r="AJ13" s="3" t="s">
        <v>13</v>
      </c>
    </row>
    <row r="14" spans="2:36" ht="13.2" customHeight="1" x14ac:dyDescent="0.3">
      <c r="B14" s="5" t="s">
        <v>126</v>
      </c>
      <c r="C14" s="6">
        <v>644355.4254399999</v>
      </c>
      <c r="D14" s="6">
        <v>2276869.3822560012</v>
      </c>
      <c r="E14" s="6">
        <v>150441.3284</v>
      </c>
      <c r="F14" s="6">
        <v>780101.12453200016</v>
      </c>
      <c r="G14" s="6"/>
      <c r="H14" s="6">
        <v>6353196.5139560038</v>
      </c>
      <c r="I14" s="7">
        <v>10204963.774584005</v>
      </c>
      <c r="J14" s="6">
        <v>652058.00921000028</v>
      </c>
      <c r="K14" s="6">
        <v>8716420.1432420015</v>
      </c>
      <c r="L14" s="6"/>
      <c r="M14" s="6"/>
      <c r="N14" s="6">
        <v>2231460.0676440001</v>
      </c>
      <c r="O14" s="6">
        <v>2333091.1724049989</v>
      </c>
      <c r="P14" s="6"/>
      <c r="Q14" s="6">
        <v>13798437.979890015</v>
      </c>
      <c r="R14" s="7">
        <v>27731467.372391015</v>
      </c>
      <c r="S14" s="6">
        <v>189895.58920000005</v>
      </c>
      <c r="T14" s="6">
        <v>3513127.8275599997</v>
      </c>
      <c r="U14" s="6"/>
      <c r="V14" s="6"/>
      <c r="W14" s="6">
        <v>198111.45419999998</v>
      </c>
      <c r="X14" s="6">
        <v>1146635.1067499996</v>
      </c>
      <c r="Y14" s="6"/>
      <c r="Z14" s="6">
        <v>2351780.2186260005</v>
      </c>
      <c r="AA14" s="7">
        <v>7399550.1963359993</v>
      </c>
      <c r="AB14" s="6">
        <v>7968.3173400000005</v>
      </c>
      <c r="AC14" s="6"/>
      <c r="AD14" s="6"/>
      <c r="AE14" s="6">
        <v>34051.138800000001</v>
      </c>
      <c r="AF14" s="6"/>
      <c r="AG14" s="6"/>
      <c r="AH14" s="6">
        <v>21123145.683452889</v>
      </c>
      <c r="AI14" s="7">
        <v>21165165.13959289</v>
      </c>
      <c r="AJ14" s="7">
        <v>66501146.482903905</v>
      </c>
    </row>
    <row r="15" spans="2:36" x14ac:dyDescent="0.3">
      <c r="B15" s="5" t="s">
        <v>127</v>
      </c>
      <c r="C15" s="6"/>
      <c r="D15" s="6"/>
      <c r="E15" s="6"/>
      <c r="F15" s="6">
        <v>2066973.1954999999</v>
      </c>
      <c r="G15" s="6">
        <v>190925.25253999999</v>
      </c>
      <c r="H15" s="6">
        <v>231140.88167000006</v>
      </c>
      <c r="I15" s="7">
        <v>2489039.3297099997</v>
      </c>
      <c r="J15" s="6"/>
      <c r="K15" s="6">
        <v>6938829.5016540028</v>
      </c>
      <c r="L15" s="6"/>
      <c r="M15" s="6"/>
      <c r="N15" s="6"/>
      <c r="O15" s="6">
        <v>5698329.6374719962</v>
      </c>
      <c r="P15" s="6">
        <v>3123109.2229650063</v>
      </c>
      <c r="Q15" s="6">
        <v>8848786.325777147</v>
      </c>
      <c r="R15" s="7">
        <v>24609054.687868152</v>
      </c>
      <c r="S15" s="6"/>
      <c r="T15" s="6">
        <v>1236019.0043599999</v>
      </c>
      <c r="U15" s="6"/>
      <c r="V15" s="6"/>
      <c r="W15" s="6"/>
      <c r="X15" s="6">
        <v>4746602.7978699999</v>
      </c>
      <c r="Y15" s="6">
        <v>3040363.8326800019</v>
      </c>
      <c r="Z15" s="6">
        <v>2601277.5906700012</v>
      </c>
      <c r="AA15" s="7">
        <v>11624263.225580003</v>
      </c>
      <c r="AB15" s="6"/>
      <c r="AC15" s="6">
        <v>5372296.214625</v>
      </c>
      <c r="AD15" s="6"/>
      <c r="AE15" s="6"/>
      <c r="AF15" s="6"/>
      <c r="AG15" s="6"/>
      <c r="AH15" s="6">
        <v>2037429.1152999988</v>
      </c>
      <c r="AI15" s="7">
        <v>7409725.3299249988</v>
      </c>
      <c r="AJ15" s="7">
        <v>46132082.573083155</v>
      </c>
    </row>
    <row r="16" spans="2:36" x14ac:dyDescent="0.3">
      <c r="B16" s="5" t="s">
        <v>128</v>
      </c>
      <c r="C16" s="6">
        <v>12423</v>
      </c>
      <c r="D16" s="6">
        <v>894123</v>
      </c>
      <c r="E16" s="6"/>
      <c r="F16" s="6">
        <v>59242</v>
      </c>
      <c r="G16" s="6"/>
      <c r="H16" s="6"/>
      <c r="I16" s="7">
        <v>965788</v>
      </c>
      <c r="J16" s="6">
        <v>32784</v>
      </c>
      <c r="K16" s="6">
        <v>837093.48</v>
      </c>
      <c r="L16" s="6">
        <v>186999.44</v>
      </c>
      <c r="M16" s="6">
        <v>96745.5</v>
      </c>
      <c r="N16" s="6"/>
      <c r="O16" s="6">
        <v>733945.73999999976</v>
      </c>
      <c r="P16" s="6">
        <v>217469.5</v>
      </c>
      <c r="Q16" s="6">
        <v>109810.95999999999</v>
      </c>
      <c r="R16" s="7">
        <v>2214848.6199999996</v>
      </c>
      <c r="S16" s="6">
        <v>591705.59</v>
      </c>
      <c r="T16" s="6">
        <v>88612</v>
      </c>
      <c r="U16" s="6">
        <v>248088</v>
      </c>
      <c r="V16" s="6">
        <v>307995</v>
      </c>
      <c r="W16" s="6"/>
      <c r="X16" s="6">
        <v>3538788.9299999997</v>
      </c>
      <c r="Y16" s="6">
        <v>468588.68</v>
      </c>
      <c r="Z16" s="6">
        <v>35447.46</v>
      </c>
      <c r="AA16" s="7">
        <v>5279225.6599999992</v>
      </c>
      <c r="AB16" s="6"/>
      <c r="AC16" s="6">
        <v>214955.77</v>
      </c>
      <c r="AD16" s="6">
        <v>1960632.9399999978</v>
      </c>
      <c r="AE16" s="6"/>
      <c r="AF16" s="6">
        <v>330026.15999999968</v>
      </c>
      <c r="AG16" s="6">
        <v>2388545.257999999</v>
      </c>
      <c r="AH16" s="6"/>
      <c r="AI16" s="7">
        <v>4894160.1279999968</v>
      </c>
      <c r="AJ16" s="7">
        <v>13354022.407999994</v>
      </c>
    </row>
    <row r="17" spans="2:36" x14ac:dyDescent="0.3">
      <c r="B17" s="5" t="s">
        <v>129</v>
      </c>
      <c r="C17" s="6"/>
      <c r="D17" s="6"/>
      <c r="E17" s="6"/>
      <c r="F17" s="6"/>
      <c r="G17" s="6">
        <v>18708.04</v>
      </c>
      <c r="H17" s="6">
        <v>13856.85</v>
      </c>
      <c r="I17" s="7">
        <v>32564.89</v>
      </c>
      <c r="J17" s="6">
        <v>143097.82999999999</v>
      </c>
      <c r="K17" s="6"/>
      <c r="L17" s="6">
        <v>2307110.83</v>
      </c>
      <c r="M17" s="6"/>
      <c r="N17" s="6"/>
      <c r="O17" s="6"/>
      <c r="P17" s="6">
        <v>3145723.9347000001</v>
      </c>
      <c r="Q17" s="6">
        <v>1258113.6800000004</v>
      </c>
      <c r="R17" s="7">
        <v>6854046.2747000009</v>
      </c>
      <c r="S17" s="6">
        <v>10666.32</v>
      </c>
      <c r="T17" s="6"/>
      <c r="U17" s="6"/>
      <c r="V17" s="6"/>
      <c r="W17" s="6"/>
      <c r="X17" s="6"/>
      <c r="Y17" s="6">
        <v>745101.96</v>
      </c>
      <c r="Z17" s="6">
        <v>231152.43000000002</v>
      </c>
      <c r="AA17" s="7">
        <v>986920.71</v>
      </c>
      <c r="AB17" s="6"/>
      <c r="AC17" s="6"/>
      <c r="AD17" s="6">
        <v>453492</v>
      </c>
      <c r="AE17" s="6"/>
      <c r="AF17" s="6"/>
      <c r="AG17" s="6">
        <v>544500</v>
      </c>
      <c r="AH17" s="6"/>
      <c r="AI17" s="7">
        <v>997992</v>
      </c>
      <c r="AJ17" s="7">
        <v>8871523.8747000024</v>
      </c>
    </row>
    <row r="18" spans="2:36" x14ac:dyDescent="0.3">
      <c r="B18" s="8" t="s">
        <v>13</v>
      </c>
      <c r="C18" s="9">
        <v>656778.4254399999</v>
      </c>
      <c r="D18" s="9">
        <v>3170992.3822560012</v>
      </c>
      <c r="E18" s="9">
        <v>150441.3284</v>
      </c>
      <c r="F18" s="9">
        <v>2906316.3200320001</v>
      </c>
      <c r="G18" s="9">
        <v>209633.29253999999</v>
      </c>
      <c r="H18" s="9">
        <v>6598194.2456260035</v>
      </c>
      <c r="I18" s="9">
        <v>13692355.994294005</v>
      </c>
      <c r="J18" s="9">
        <v>827939.83921000024</v>
      </c>
      <c r="K18" s="9">
        <v>16492343.124896005</v>
      </c>
      <c r="L18" s="9">
        <v>2494110.27</v>
      </c>
      <c r="M18" s="9">
        <v>96745.5</v>
      </c>
      <c r="N18" s="9">
        <v>2231460.0676440001</v>
      </c>
      <c r="O18" s="9">
        <v>8765366.5498769954</v>
      </c>
      <c r="P18" s="9">
        <v>6486302.6576650068</v>
      </c>
      <c r="Q18" s="9">
        <v>24015148.945667163</v>
      </c>
      <c r="R18" s="9">
        <v>61409416.954959162</v>
      </c>
      <c r="S18" s="9">
        <v>792267.49919999996</v>
      </c>
      <c r="T18" s="9">
        <v>4837758.8319199998</v>
      </c>
      <c r="U18" s="9">
        <v>248088</v>
      </c>
      <c r="V18" s="9">
        <v>307995</v>
      </c>
      <c r="W18" s="9">
        <v>198111.45419999998</v>
      </c>
      <c r="X18" s="9">
        <v>9432026.8346199989</v>
      </c>
      <c r="Y18" s="9">
        <v>4254054.4726800015</v>
      </c>
      <c r="Z18" s="9">
        <v>5219657.6992960013</v>
      </c>
      <c r="AA18" s="9">
        <v>25289959.791916002</v>
      </c>
      <c r="AB18" s="9">
        <v>7968.3173400000005</v>
      </c>
      <c r="AC18" s="9">
        <v>5587251.9846249996</v>
      </c>
      <c r="AD18" s="9">
        <v>2414124.9399999976</v>
      </c>
      <c r="AE18" s="9">
        <v>34051.138800000001</v>
      </c>
      <c r="AF18" s="9">
        <v>330026.15999999968</v>
      </c>
      <c r="AG18" s="9">
        <v>2933045.257999999</v>
      </c>
      <c r="AH18" s="9">
        <v>23160574.798752889</v>
      </c>
      <c r="AI18" s="9">
        <v>34467042.597517885</v>
      </c>
      <c r="AJ18" s="9">
        <v>134858775.33868706</v>
      </c>
    </row>
    <row r="22" spans="2:36" x14ac:dyDescent="0.3">
      <c r="B22" s="1" t="s">
        <v>130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2:36" s="18" customFormat="1" x14ac:dyDescent="0.3">
      <c r="B23" s="22"/>
      <c r="C23" s="141" t="s">
        <v>1</v>
      </c>
      <c r="D23" s="141"/>
      <c r="E23" s="141"/>
      <c r="F23" s="141"/>
      <c r="G23" s="141"/>
      <c r="H23" s="141"/>
      <c r="I23" s="141"/>
      <c r="J23" s="141" t="s">
        <v>2</v>
      </c>
      <c r="K23" s="141"/>
      <c r="L23" s="141"/>
      <c r="M23" s="141"/>
      <c r="N23" s="141"/>
      <c r="O23" s="141"/>
      <c r="P23" s="141"/>
      <c r="Q23" s="141"/>
      <c r="R23" s="141"/>
      <c r="S23" s="141" t="s">
        <v>3</v>
      </c>
      <c r="T23" s="141"/>
      <c r="U23" s="141"/>
      <c r="V23" s="141"/>
      <c r="W23" s="141"/>
      <c r="X23" s="141"/>
      <c r="Y23" s="141"/>
      <c r="Z23" s="141"/>
      <c r="AA23" s="141"/>
      <c r="AB23" s="141" t="s">
        <v>4</v>
      </c>
      <c r="AC23" s="141"/>
      <c r="AD23" s="141"/>
      <c r="AE23" s="141"/>
      <c r="AF23" s="141"/>
      <c r="AG23" s="141"/>
      <c r="AH23" s="141"/>
      <c r="AI23" s="141"/>
    </row>
    <row r="24" spans="2:36" s="18" customFormat="1" x14ac:dyDescent="0.3">
      <c r="B24" s="2" t="s">
        <v>125</v>
      </c>
      <c r="C24" s="2" t="s">
        <v>7</v>
      </c>
      <c r="D24" s="2" t="s">
        <v>8</v>
      </c>
      <c r="E24" s="2" t="s">
        <v>9</v>
      </c>
      <c r="F24" s="2" t="s">
        <v>10</v>
      </c>
      <c r="G24" s="2" t="s">
        <v>15</v>
      </c>
      <c r="H24" s="2" t="s">
        <v>11</v>
      </c>
      <c r="I24" s="3" t="s">
        <v>13</v>
      </c>
      <c r="J24" s="2" t="s">
        <v>7</v>
      </c>
      <c r="K24" s="2" t="s">
        <v>8</v>
      </c>
      <c r="L24" s="2" t="s">
        <v>239</v>
      </c>
      <c r="M24" s="2" t="s">
        <v>14</v>
      </c>
      <c r="N24" s="2" t="s">
        <v>9</v>
      </c>
      <c r="O24" s="2" t="s">
        <v>10</v>
      </c>
      <c r="P24" s="2" t="s">
        <v>15</v>
      </c>
      <c r="Q24" s="2" t="s">
        <v>11</v>
      </c>
      <c r="R24" s="3" t="s">
        <v>13</v>
      </c>
      <c r="S24" s="2" t="s">
        <v>7</v>
      </c>
      <c r="T24" s="2" t="s">
        <v>8</v>
      </c>
      <c r="U24" s="2" t="s">
        <v>239</v>
      </c>
      <c r="V24" s="2" t="s">
        <v>14</v>
      </c>
      <c r="W24" s="2" t="s">
        <v>9</v>
      </c>
      <c r="X24" s="2" t="s">
        <v>10</v>
      </c>
      <c r="Y24" s="2" t="s">
        <v>15</v>
      </c>
      <c r="Z24" s="2" t="s">
        <v>11</v>
      </c>
      <c r="AA24" s="3" t="s">
        <v>13</v>
      </c>
      <c r="AB24" s="2" t="s">
        <v>7</v>
      </c>
      <c r="AC24" s="2" t="s">
        <v>8</v>
      </c>
      <c r="AD24" s="2" t="s">
        <v>239</v>
      </c>
      <c r="AE24" s="2" t="s">
        <v>9</v>
      </c>
      <c r="AF24" s="2" t="s">
        <v>10</v>
      </c>
      <c r="AG24" s="2" t="s">
        <v>15</v>
      </c>
      <c r="AH24" s="2" t="s">
        <v>11</v>
      </c>
      <c r="AI24" s="3" t="s">
        <v>13</v>
      </c>
      <c r="AJ24" s="3" t="s">
        <v>13</v>
      </c>
    </row>
    <row r="25" spans="2:36" x14ac:dyDescent="0.3">
      <c r="B25" s="5" t="s">
        <v>126</v>
      </c>
      <c r="C25" s="13">
        <v>4</v>
      </c>
      <c r="D25" s="13">
        <v>17</v>
      </c>
      <c r="E25" s="13">
        <v>3</v>
      </c>
      <c r="F25" s="13">
        <v>8</v>
      </c>
      <c r="G25" s="13"/>
      <c r="H25" s="13">
        <v>32</v>
      </c>
      <c r="I25" s="14">
        <v>64</v>
      </c>
      <c r="J25" s="13">
        <v>5</v>
      </c>
      <c r="K25" s="13">
        <v>69</v>
      </c>
      <c r="L25" s="13"/>
      <c r="M25" s="13"/>
      <c r="N25" s="13">
        <v>23</v>
      </c>
      <c r="O25" s="13">
        <v>22</v>
      </c>
      <c r="P25" s="13"/>
      <c r="Q25" s="13">
        <v>102</v>
      </c>
      <c r="R25" s="14">
        <v>221</v>
      </c>
      <c r="S25" s="13">
        <v>2</v>
      </c>
      <c r="T25" s="13">
        <v>14</v>
      </c>
      <c r="U25" s="13"/>
      <c r="V25" s="13"/>
      <c r="W25" s="13">
        <v>4</v>
      </c>
      <c r="X25" s="13">
        <v>13</v>
      </c>
      <c r="Y25" s="13"/>
      <c r="Z25" s="13">
        <v>23</v>
      </c>
      <c r="AA25" s="14">
        <v>56</v>
      </c>
      <c r="AB25" s="13"/>
      <c r="AC25" s="13"/>
      <c r="AD25" s="13"/>
      <c r="AE25" s="13">
        <v>1</v>
      </c>
      <c r="AF25" s="13"/>
      <c r="AG25" s="13"/>
      <c r="AH25" s="13">
        <v>79</v>
      </c>
      <c r="AI25" s="14">
        <v>80</v>
      </c>
      <c r="AJ25" s="14">
        <v>421</v>
      </c>
    </row>
    <row r="26" spans="2:36" x14ac:dyDescent="0.3">
      <c r="B26" s="5" t="s">
        <v>127</v>
      </c>
      <c r="C26" s="13"/>
      <c r="D26" s="13"/>
      <c r="E26" s="13"/>
      <c r="F26" s="13">
        <v>4</v>
      </c>
      <c r="G26" s="13">
        <v>2</v>
      </c>
      <c r="H26" s="13">
        <v>3</v>
      </c>
      <c r="I26" s="14">
        <v>9</v>
      </c>
      <c r="J26" s="13"/>
      <c r="K26" s="13">
        <v>61</v>
      </c>
      <c r="L26" s="13"/>
      <c r="M26" s="13"/>
      <c r="N26" s="13"/>
      <c r="O26" s="13">
        <v>53</v>
      </c>
      <c r="P26" s="13">
        <v>24</v>
      </c>
      <c r="Q26" s="13">
        <v>66</v>
      </c>
      <c r="R26" s="14">
        <v>204</v>
      </c>
      <c r="S26" s="13"/>
      <c r="T26" s="13">
        <v>17</v>
      </c>
      <c r="U26" s="13"/>
      <c r="V26" s="13"/>
      <c r="W26" s="13"/>
      <c r="X26" s="13">
        <v>53</v>
      </c>
      <c r="Y26" s="13">
        <v>28</v>
      </c>
      <c r="Z26" s="13">
        <v>21</v>
      </c>
      <c r="AA26" s="14">
        <v>119</v>
      </c>
      <c r="AB26" s="13"/>
      <c r="AC26" s="13">
        <v>11</v>
      </c>
      <c r="AD26" s="13"/>
      <c r="AE26" s="13"/>
      <c r="AF26" s="13"/>
      <c r="AG26" s="13"/>
      <c r="AH26" s="13"/>
      <c r="AI26" s="14">
        <v>11</v>
      </c>
      <c r="AJ26" s="14">
        <v>343</v>
      </c>
    </row>
    <row r="27" spans="2:36" x14ac:dyDescent="0.3">
      <c r="B27" s="5" t="s">
        <v>128</v>
      </c>
      <c r="C27" s="13"/>
      <c r="D27" s="13">
        <v>3</v>
      </c>
      <c r="E27" s="13"/>
      <c r="F27" s="13">
        <v>1</v>
      </c>
      <c r="G27" s="13"/>
      <c r="H27" s="13"/>
      <c r="I27" s="14">
        <v>4</v>
      </c>
      <c r="J27" s="13"/>
      <c r="K27" s="13">
        <v>5</v>
      </c>
      <c r="L27" s="13">
        <v>2</v>
      </c>
      <c r="M27" s="13"/>
      <c r="N27" s="13"/>
      <c r="O27" s="13">
        <v>6</v>
      </c>
      <c r="P27" s="13">
        <v>2</v>
      </c>
      <c r="Q27" s="13">
        <v>1</v>
      </c>
      <c r="R27" s="14">
        <v>16</v>
      </c>
      <c r="S27" s="13">
        <v>1</v>
      </c>
      <c r="T27" s="13">
        <v>1</v>
      </c>
      <c r="U27" s="13">
        <v>2</v>
      </c>
      <c r="V27" s="13">
        <v>3</v>
      </c>
      <c r="W27" s="13"/>
      <c r="X27" s="13">
        <v>18</v>
      </c>
      <c r="Y27" s="13">
        <v>2</v>
      </c>
      <c r="Z27" s="13"/>
      <c r="AA27" s="14">
        <v>27</v>
      </c>
      <c r="AB27" s="13"/>
      <c r="AC27" s="13">
        <v>1</v>
      </c>
      <c r="AD27" s="13">
        <v>13</v>
      </c>
      <c r="AE27" s="13"/>
      <c r="AF27" s="13"/>
      <c r="AG27" s="13"/>
      <c r="AH27" s="13"/>
      <c r="AI27" s="14">
        <v>14</v>
      </c>
      <c r="AJ27" s="14">
        <v>61</v>
      </c>
    </row>
    <row r="28" spans="2:36" x14ac:dyDescent="0.3">
      <c r="B28" s="5" t="s">
        <v>129</v>
      </c>
      <c r="C28" s="13"/>
      <c r="D28" s="13"/>
      <c r="E28" s="13"/>
      <c r="F28" s="13"/>
      <c r="G28" s="13"/>
      <c r="H28" s="13"/>
      <c r="I28" s="14"/>
      <c r="J28" s="13">
        <v>2</v>
      </c>
      <c r="K28" s="13"/>
      <c r="L28" s="13">
        <v>25</v>
      </c>
      <c r="M28" s="13"/>
      <c r="N28" s="13"/>
      <c r="O28" s="13"/>
      <c r="P28" s="13">
        <v>26</v>
      </c>
      <c r="Q28" s="13">
        <v>12</v>
      </c>
      <c r="R28" s="14">
        <v>65</v>
      </c>
      <c r="S28" s="13"/>
      <c r="T28" s="13"/>
      <c r="U28" s="13"/>
      <c r="V28" s="13"/>
      <c r="W28" s="13"/>
      <c r="X28" s="13"/>
      <c r="Y28" s="13">
        <v>7</v>
      </c>
      <c r="Z28" s="13">
        <v>4</v>
      </c>
      <c r="AA28" s="14">
        <v>11</v>
      </c>
      <c r="AB28" s="13"/>
      <c r="AC28" s="13"/>
      <c r="AD28" s="13">
        <v>1</v>
      </c>
      <c r="AE28" s="13"/>
      <c r="AF28" s="13"/>
      <c r="AG28" s="13"/>
      <c r="AH28" s="13"/>
      <c r="AI28" s="14">
        <v>1</v>
      </c>
      <c r="AJ28" s="14">
        <v>77</v>
      </c>
    </row>
    <row r="29" spans="2:36" x14ac:dyDescent="0.3">
      <c r="B29" s="8" t="s">
        <v>13</v>
      </c>
      <c r="C29" s="15">
        <v>4</v>
      </c>
      <c r="D29" s="15">
        <v>20</v>
      </c>
      <c r="E29" s="15">
        <v>3</v>
      </c>
      <c r="F29" s="15">
        <v>13</v>
      </c>
      <c r="G29" s="15">
        <v>2</v>
      </c>
      <c r="H29" s="15">
        <v>35</v>
      </c>
      <c r="I29" s="15">
        <v>77</v>
      </c>
      <c r="J29" s="15">
        <v>7</v>
      </c>
      <c r="K29" s="15">
        <v>135</v>
      </c>
      <c r="L29" s="15">
        <v>27</v>
      </c>
      <c r="M29" s="15"/>
      <c r="N29" s="15">
        <v>23</v>
      </c>
      <c r="O29" s="15">
        <v>81</v>
      </c>
      <c r="P29" s="15">
        <v>52</v>
      </c>
      <c r="Q29" s="15">
        <v>181</v>
      </c>
      <c r="R29" s="15">
        <v>506</v>
      </c>
      <c r="S29" s="15">
        <v>3</v>
      </c>
      <c r="T29" s="15">
        <v>32</v>
      </c>
      <c r="U29" s="15">
        <v>2</v>
      </c>
      <c r="V29" s="15">
        <v>3</v>
      </c>
      <c r="W29" s="15">
        <v>4</v>
      </c>
      <c r="X29" s="15">
        <v>84</v>
      </c>
      <c r="Y29" s="15">
        <v>37</v>
      </c>
      <c r="Z29" s="15">
        <v>48</v>
      </c>
      <c r="AA29" s="15">
        <v>213</v>
      </c>
      <c r="AB29" s="15"/>
      <c r="AC29" s="15">
        <v>12</v>
      </c>
      <c r="AD29" s="15">
        <v>14</v>
      </c>
      <c r="AE29" s="15">
        <v>1</v>
      </c>
      <c r="AF29" s="15"/>
      <c r="AG29" s="15"/>
      <c r="AH29" s="15">
        <v>79</v>
      </c>
      <c r="AI29" s="15">
        <v>106</v>
      </c>
      <c r="AJ29" s="15">
        <v>902</v>
      </c>
    </row>
    <row r="31" spans="2:36" x14ac:dyDescent="0.3">
      <c r="B31" s="1" t="s">
        <v>131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2:36" s="18" customFormat="1" x14ac:dyDescent="0.3">
      <c r="B32" s="22"/>
      <c r="C32" s="141" t="s">
        <v>1</v>
      </c>
      <c r="D32" s="141"/>
      <c r="E32" s="141"/>
      <c r="F32" s="141"/>
      <c r="G32" s="141"/>
      <c r="H32" s="141"/>
      <c r="I32" s="141"/>
      <c r="J32" s="141" t="s">
        <v>2</v>
      </c>
      <c r="K32" s="141"/>
      <c r="L32" s="141"/>
      <c r="M32" s="141"/>
      <c r="N32" s="141"/>
      <c r="O32" s="141"/>
      <c r="P32" s="141"/>
      <c r="Q32" s="141"/>
      <c r="R32" s="141"/>
      <c r="S32" s="141" t="s">
        <v>3</v>
      </c>
      <c r="T32" s="141"/>
      <c r="U32" s="141"/>
      <c r="V32" s="141"/>
      <c r="W32" s="141"/>
      <c r="X32" s="141"/>
      <c r="Y32" s="141"/>
      <c r="Z32" s="141"/>
      <c r="AA32" s="141"/>
      <c r="AB32" s="141" t="s">
        <v>4</v>
      </c>
      <c r="AC32" s="141"/>
      <c r="AD32" s="141"/>
      <c r="AE32" s="141"/>
      <c r="AF32" s="141"/>
      <c r="AG32" s="141"/>
      <c r="AH32" s="141"/>
      <c r="AI32" s="141"/>
    </row>
    <row r="33" spans="2:36" s="18" customFormat="1" x14ac:dyDescent="0.3">
      <c r="B33" s="2" t="s">
        <v>125</v>
      </c>
      <c r="C33" s="2" t="s">
        <v>7</v>
      </c>
      <c r="D33" s="2" t="s">
        <v>8</v>
      </c>
      <c r="E33" s="2" t="s">
        <v>9</v>
      </c>
      <c r="F33" s="2" t="s">
        <v>10</v>
      </c>
      <c r="G33" s="2" t="s">
        <v>15</v>
      </c>
      <c r="H33" s="2" t="s">
        <v>11</v>
      </c>
      <c r="I33" s="3" t="s">
        <v>13</v>
      </c>
      <c r="J33" s="2" t="s">
        <v>7</v>
      </c>
      <c r="K33" s="2" t="s">
        <v>8</v>
      </c>
      <c r="L33" s="2" t="s">
        <v>239</v>
      </c>
      <c r="M33" s="2" t="s">
        <v>14</v>
      </c>
      <c r="N33" s="2" t="s">
        <v>9</v>
      </c>
      <c r="O33" s="2" t="s">
        <v>10</v>
      </c>
      <c r="P33" s="2" t="s">
        <v>15</v>
      </c>
      <c r="Q33" s="2" t="s">
        <v>11</v>
      </c>
      <c r="R33" s="3" t="s">
        <v>13</v>
      </c>
      <c r="S33" s="2" t="s">
        <v>7</v>
      </c>
      <c r="T33" s="2" t="s">
        <v>8</v>
      </c>
      <c r="U33" s="2" t="s">
        <v>239</v>
      </c>
      <c r="V33" s="2" t="s">
        <v>14</v>
      </c>
      <c r="W33" s="2" t="s">
        <v>9</v>
      </c>
      <c r="X33" s="2" t="s">
        <v>10</v>
      </c>
      <c r="Y33" s="2" t="s">
        <v>15</v>
      </c>
      <c r="Z33" s="2" t="s">
        <v>11</v>
      </c>
      <c r="AA33" s="3" t="s">
        <v>13</v>
      </c>
      <c r="AB33" s="2" t="s">
        <v>7</v>
      </c>
      <c r="AC33" s="2" t="s">
        <v>8</v>
      </c>
      <c r="AD33" s="2" t="s">
        <v>239</v>
      </c>
      <c r="AE33" s="2" t="s">
        <v>9</v>
      </c>
      <c r="AF33" s="2" t="s">
        <v>10</v>
      </c>
      <c r="AG33" s="2" t="s">
        <v>15</v>
      </c>
      <c r="AH33" s="2" t="s">
        <v>11</v>
      </c>
      <c r="AI33" s="3" t="s">
        <v>13</v>
      </c>
      <c r="AJ33" s="3" t="s">
        <v>13</v>
      </c>
    </row>
    <row r="34" spans="2:36" x14ac:dyDescent="0.3">
      <c r="B34" s="5" t="s">
        <v>126</v>
      </c>
      <c r="C34" s="6">
        <v>589348.78015999997</v>
      </c>
      <c r="D34" s="6">
        <v>1558371.4621560001</v>
      </c>
      <c r="E34" s="6">
        <v>149541.53580000001</v>
      </c>
      <c r="F34" s="6">
        <v>401806.83627999999</v>
      </c>
      <c r="G34" s="6"/>
      <c r="H34" s="6">
        <v>5918599.8121400001</v>
      </c>
      <c r="I34" s="7">
        <v>8617668.4265360013</v>
      </c>
      <c r="J34" s="6">
        <v>279895.68917999993</v>
      </c>
      <c r="K34" s="6">
        <v>7859917.6954499986</v>
      </c>
      <c r="L34" s="6"/>
      <c r="M34" s="6"/>
      <c r="N34" s="6">
        <v>1527011.5590039999</v>
      </c>
      <c r="O34" s="6">
        <v>1357072.7823299996</v>
      </c>
      <c r="P34" s="6"/>
      <c r="Q34" s="6">
        <v>8847348.3318379987</v>
      </c>
      <c r="R34" s="7">
        <v>19871246.057801995</v>
      </c>
      <c r="S34" s="6">
        <v>123858.81779999999</v>
      </c>
      <c r="T34" s="6">
        <v>3323683.59564</v>
      </c>
      <c r="U34" s="6"/>
      <c r="V34" s="6"/>
      <c r="W34" s="6">
        <v>195772.53419999999</v>
      </c>
      <c r="X34" s="6">
        <v>865501.58278000006</v>
      </c>
      <c r="Y34" s="6"/>
      <c r="Z34" s="6">
        <v>1754155.1355399997</v>
      </c>
      <c r="AA34" s="7">
        <v>6262971.665959999</v>
      </c>
      <c r="AB34" s="6"/>
      <c r="AC34" s="6"/>
      <c r="AD34" s="6"/>
      <c r="AE34" s="6">
        <v>34051.138800000001</v>
      </c>
      <c r="AF34" s="6"/>
      <c r="AG34" s="6"/>
      <c r="AH34" s="6">
        <v>3887048.3365039988</v>
      </c>
      <c r="AI34" s="7">
        <v>3921099.4753039987</v>
      </c>
      <c r="AJ34" s="7">
        <v>38672985.625601992</v>
      </c>
    </row>
    <row r="35" spans="2:36" x14ac:dyDescent="0.3">
      <c r="B35" s="5" t="s">
        <v>127</v>
      </c>
      <c r="C35" s="6"/>
      <c r="D35" s="6"/>
      <c r="E35" s="6"/>
      <c r="F35" s="6">
        <v>628766.14523999998</v>
      </c>
      <c r="G35" s="6">
        <v>137151.70452</v>
      </c>
      <c r="H35" s="6">
        <v>85878.206720000002</v>
      </c>
      <c r="I35" s="7">
        <v>851796.05648000003</v>
      </c>
      <c r="J35" s="6"/>
      <c r="K35" s="6">
        <v>5573978.0188480001</v>
      </c>
      <c r="L35" s="6"/>
      <c r="M35" s="6"/>
      <c r="N35" s="6"/>
      <c r="O35" s="6">
        <v>3522880.3802900002</v>
      </c>
      <c r="P35" s="6">
        <v>1494244.6744899999</v>
      </c>
      <c r="Q35" s="6">
        <v>4444675.7660699999</v>
      </c>
      <c r="R35" s="7">
        <v>15035778.839697998</v>
      </c>
      <c r="S35" s="6"/>
      <c r="T35" s="6">
        <v>1001904.8380200001</v>
      </c>
      <c r="U35" s="6"/>
      <c r="V35" s="6"/>
      <c r="W35" s="6"/>
      <c r="X35" s="6">
        <v>4033540.1020900006</v>
      </c>
      <c r="Y35" s="6">
        <v>2563520.2519300003</v>
      </c>
      <c r="Z35" s="6">
        <v>2049234.1418399999</v>
      </c>
      <c r="AA35" s="7">
        <v>9648199.3338800017</v>
      </c>
      <c r="AB35" s="6"/>
      <c r="AC35" s="6">
        <v>1301387.4661779997</v>
      </c>
      <c r="AD35" s="6"/>
      <c r="AE35" s="6"/>
      <c r="AF35" s="6"/>
      <c r="AG35" s="6"/>
      <c r="AH35" s="6"/>
      <c r="AI35" s="7">
        <v>1301387.4661779997</v>
      </c>
      <c r="AJ35" s="7">
        <v>26837161.696236003</v>
      </c>
    </row>
    <row r="36" spans="2:36" x14ac:dyDescent="0.3">
      <c r="B36" s="5" t="s">
        <v>128</v>
      </c>
      <c r="C36" s="6"/>
      <c r="D36" s="6">
        <v>894123</v>
      </c>
      <c r="E36" s="6"/>
      <c r="F36" s="6">
        <v>59242</v>
      </c>
      <c r="G36" s="6"/>
      <c r="H36" s="6"/>
      <c r="I36" s="7">
        <v>953365</v>
      </c>
      <c r="J36" s="6"/>
      <c r="K36" s="6">
        <v>808607.48</v>
      </c>
      <c r="L36" s="6">
        <v>106015.16</v>
      </c>
      <c r="M36" s="6"/>
      <c r="N36" s="6"/>
      <c r="O36" s="6">
        <v>421221.4</v>
      </c>
      <c r="P36" s="6">
        <v>211607</v>
      </c>
      <c r="Q36" s="6">
        <v>67121</v>
      </c>
      <c r="R36" s="7">
        <v>1614572.04</v>
      </c>
      <c r="S36" s="6">
        <v>591705.59</v>
      </c>
      <c r="T36" s="6">
        <v>69500</v>
      </c>
      <c r="U36" s="6">
        <v>224145</v>
      </c>
      <c r="V36" s="6">
        <v>151326</v>
      </c>
      <c r="W36" s="6"/>
      <c r="X36" s="6">
        <v>3300339.9800000004</v>
      </c>
      <c r="Y36" s="6">
        <v>446376.68</v>
      </c>
      <c r="Z36" s="6"/>
      <c r="AA36" s="7">
        <v>4783393.25</v>
      </c>
      <c r="AB36" s="6"/>
      <c r="AC36" s="6">
        <v>97558.11</v>
      </c>
      <c r="AD36" s="6">
        <v>584982.23</v>
      </c>
      <c r="AE36" s="6"/>
      <c r="AF36" s="6"/>
      <c r="AG36" s="6"/>
      <c r="AH36" s="6"/>
      <c r="AI36" s="7">
        <v>682540.34</v>
      </c>
      <c r="AJ36" s="7">
        <v>8033870.6299999999</v>
      </c>
    </row>
    <row r="37" spans="2:36" x14ac:dyDescent="0.3">
      <c r="B37" s="5" t="s">
        <v>129</v>
      </c>
      <c r="C37" s="6"/>
      <c r="D37" s="6"/>
      <c r="E37" s="6"/>
      <c r="F37" s="6"/>
      <c r="G37" s="6"/>
      <c r="H37" s="6"/>
      <c r="I37" s="7"/>
      <c r="J37" s="6">
        <v>116419.4</v>
      </c>
      <c r="K37" s="6"/>
      <c r="L37" s="6">
        <v>1224386.02</v>
      </c>
      <c r="M37" s="6"/>
      <c r="N37" s="6"/>
      <c r="O37" s="6"/>
      <c r="P37" s="6">
        <v>2274386.9141000002</v>
      </c>
      <c r="Q37" s="6">
        <v>540704.6</v>
      </c>
      <c r="R37" s="7">
        <v>4155896.9341000002</v>
      </c>
      <c r="S37" s="6"/>
      <c r="T37" s="6"/>
      <c r="U37" s="6"/>
      <c r="V37" s="6"/>
      <c r="W37" s="6"/>
      <c r="X37" s="6"/>
      <c r="Y37" s="6">
        <v>582792.04</v>
      </c>
      <c r="Z37" s="6">
        <v>184177.84000000003</v>
      </c>
      <c r="AA37" s="7">
        <v>766969.88000000012</v>
      </c>
      <c r="AB37" s="6"/>
      <c r="AC37" s="6"/>
      <c r="AD37" s="6">
        <v>84667</v>
      </c>
      <c r="AE37" s="6"/>
      <c r="AF37" s="6"/>
      <c r="AG37" s="6"/>
      <c r="AH37" s="6"/>
      <c r="AI37" s="7">
        <v>84667</v>
      </c>
      <c r="AJ37" s="7">
        <v>5007533.8141000001</v>
      </c>
    </row>
    <row r="38" spans="2:36" x14ac:dyDescent="0.3">
      <c r="B38" s="8" t="s">
        <v>13</v>
      </c>
      <c r="C38" s="9">
        <v>589348.78015999997</v>
      </c>
      <c r="D38" s="9">
        <v>2452494.4621560001</v>
      </c>
      <c r="E38" s="9">
        <v>149541.53580000001</v>
      </c>
      <c r="F38" s="9">
        <v>1089814.9815199999</v>
      </c>
      <c r="G38" s="9">
        <v>137151.70452</v>
      </c>
      <c r="H38" s="9">
        <v>6004478.0188600002</v>
      </c>
      <c r="I38" s="9">
        <v>10422829.483016001</v>
      </c>
      <c r="J38" s="9">
        <v>396315.08917999989</v>
      </c>
      <c r="K38" s="9">
        <v>14242503.194297999</v>
      </c>
      <c r="L38" s="9">
        <v>1330401.18</v>
      </c>
      <c r="M38" s="9"/>
      <c r="N38" s="9">
        <v>1527011.5590039999</v>
      </c>
      <c r="O38" s="9">
        <v>5301174.56262</v>
      </c>
      <c r="P38" s="9">
        <v>3980238.5885899998</v>
      </c>
      <c r="Q38" s="9">
        <v>13899849.697907997</v>
      </c>
      <c r="R38" s="9">
        <v>40677493.871599995</v>
      </c>
      <c r="S38" s="9">
        <v>715564.40779999993</v>
      </c>
      <c r="T38" s="9">
        <v>4395088.4336600006</v>
      </c>
      <c r="U38" s="9">
        <v>224145</v>
      </c>
      <c r="V38" s="9">
        <v>151326</v>
      </c>
      <c r="W38" s="9">
        <v>195772.53419999999</v>
      </c>
      <c r="X38" s="9">
        <v>8199381.6648700014</v>
      </c>
      <c r="Y38" s="9">
        <v>3592688.9719300005</v>
      </c>
      <c r="Z38" s="9">
        <v>3987567.1173799997</v>
      </c>
      <c r="AA38" s="9">
        <v>21461534.129840001</v>
      </c>
      <c r="AB38" s="9"/>
      <c r="AC38" s="9">
        <v>1398945.5761779998</v>
      </c>
      <c r="AD38" s="9">
        <v>669649.23</v>
      </c>
      <c r="AE38" s="9">
        <v>34051.138800000001</v>
      </c>
      <c r="AF38" s="9"/>
      <c r="AG38" s="9"/>
      <c r="AH38" s="9">
        <v>3887048.3365039988</v>
      </c>
      <c r="AI38" s="9">
        <v>5989694.281481998</v>
      </c>
      <c r="AJ38" s="9">
        <v>78551551.765937999</v>
      </c>
    </row>
    <row r="42" spans="2:36" x14ac:dyDescent="0.3">
      <c r="B42" s="1" t="s">
        <v>132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2:36" s="18" customFormat="1" x14ac:dyDescent="0.3">
      <c r="B43" s="22"/>
      <c r="C43" s="141" t="s">
        <v>1</v>
      </c>
      <c r="D43" s="141"/>
      <c r="E43" s="141"/>
      <c r="F43" s="141"/>
      <c r="G43" s="141"/>
      <c r="H43" s="141"/>
      <c r="I43" s="141"/>
      <c r="J43" s="141" t="s">
        <v>2</v>
      </c>
      <c r="K43" s="141"/>
      <c r="L43" s="141"/>
      <c r="M43" s="141"/>
      <c r="N43" s="141"/>
      <c r="O43" s="141"/>
      <c r="P43" s="141"/>
      <c r="Q43" s="141"/>
      <c r="R43" s="141"/>
      <c r="S43" s="141" t="s">
        <v>3</v>
      </c>
      <c r="T43" s="141"/>
      <c r="U43" s="141"/>
      <c r="V43" s="141"/>
      <c r="W43" s="141"/>
      <c r="X43" s="141"/>
      <c r="Y43" s="141"/>
      <c r="Z43" s="141"/>
      <c r="AA43" s="141"/>
      <c r="AB43" s="141" t="s">
        <v>4</v>
      </c>
      <c r="AC43" s="141"/>
      <c r="AD43" s="141"/>
      <c r="AE43" s="141"/>
      <c r="AF43" s="141"/>
      <c r="AG43" s="141"/>
      <c r="AH43" s="141"/>
      <c r="AI43" s="141"/>
    </row>
    <row r="44" spans="2:36" s="18" customFormat="1" x14ac:dyDescent="0.3">
      <c r="B44" s="2" t="s">
        <v>125</v>
      </c>
      <c r="C44" s="2" t="s">
        <v>7</v>
      </c>
      <c r="D44" s="2" t="s">
        <v>8</v>
      </c>
      <c r="E44" s="2" t="s">
        <v>9</v>
      </c>
      <c r="F44" s="2" t="s">
        <v>10</v>
      </c>
      <c r="G44" s="2" t="s">
        <v>15</v>
      </c>
      <c r="H44" s="2" t="s">
        <v>11</v>
      </c>
      <c r="I44" s="3" t="s">
        <v>13</v>
      </c>
      <c r="J44" s="2" t="s">
        <v>7</v>
      </c>
      <c r="K44" s="2" t="s">
        <v>8</v>
      </c>
      <c r="L44" s="2" t="s">
        <v>239</v>
      </c>
      <c r="M44" s="2" t="s">
        <v>14</v>
      </c>
      <c r="N44" s="2" t="s">
        <v>9</v>
      </c>
      <c r="O44" s="2" t="s">
        <v>10</v>
      </c>
      <c r="P44" s="2" t="s">
        <v>15</v>
      </c>
      <c r="Q44" s="2" t="s">
        <v>11</v>
      </c>
      <c r="R44" s="3" t="s">
        <v>13</v>
      </c>
      <c r="S44" s="2" t="s">
        <v>7</v>
      </c>
      <c r="T44" s="2" t="s">
        <v>8</v>
      </c>
      <c r="U44" s="2" t="s">
        <v>239</v>
      </c>
      <c r="V44" s="2" t="s">
        <v>14</v>
      </c>
      <c r="W44" s="2" t="s">
        <v>9</v>
      </c>
      <c r="X44" s="2" t="s">
        <v>10</v>
      </c>
      <c r="Y44" s="2" t="s">
        <v>15</v>
      </c>
      <c r="Z44" s="2" t="s">
        <v>11</v>
      </c>
      <c r="AA44" s="3" t="s">
        <v>13</v>
      </c>
      <c r="AB44" s="2" t="s">
        <v>7</v>
      </c>
      <c r="AC44" s="2" t="s">
        <v>8</v>
      </c>
      <c r="AD44" s="2" t="s">
        <v>239</v>
      </c>
      <c r="AE44" s="2" t="s">
        <v>9</v>
      </c>
      <c r="AF44" s="2" t="s">
        <v>10</v>
      </c>
      <c r="AG44" s="2" t="s">
        <v>15</v>
      </c>
      <c r="AH44" s="2" t="s">
        <v>11</v>
      </c>
      <c r="AI44" s="3" t="s">
        <v>13</v>
      </c>
      <c r="AJ44" s="3" t="s">
        <v>13</v>
      </c>
    </row>
    <row r="45" spans="2:36" x14ac:dyDescent="0.3">
      <c r="B45" s="5" t="s">
        <v>126</v>
      </c>
      <c r="C45" s="13">
        <v>1</v>
      </c>
      <c r="D45" s="13">
        <v>6</v>
      </c>
      <c r="E45" s="13"/>
      <c r="F45" s="13">
        <v>1</v>
      </c>
      <c r="G45" s="13"/>
      <c r="H45" s="13">
        <v>9</v>
      </c>
      <c r="I45" s="14">
        <v>17</v>
      </c>
      <c r="J45" s="13">
        <v>1</v>
      </c>
      <c r="K45" s="13">
        <v>20</v>
      </c>
      <c r="L45" s="13"/>
      <c r="M45" s="13"/>
      <c r="N45" s="13">
        <v>4</v>
      </c>
      <c r="O45" s="13">
        <v>1</v>
      </c>
      <c r="P45" s="13"/>
      <c r="Q45" s="13">
        <v>29</v>
      </c>
      <c r="R45" s="14">
        <v>55</v>
      </c>
      <c r="S45" s="13"/>
      <c r="T45" s="13">
        <v>9</v>
      </c>
      <c r="U45" s="13"/>
      <c r="V45" s="13"/>
      <c r="W45" s="13"/>
      <c r="X45" s="13">
        <v>2</v>
      </c>
      <c r="Y45" s="13"/>
      <c r="Z45" s="13">
        <v>5</v>
      </c>
      <c r="AA45" s="14">
        <v>16</v>
      </c>
      <c r="AB45" s="13"/>
      <c r="AC45" s="13"/>
      <c r="AD45" s="13"/>
      <c r="AE45" s="13"/>
      <c r="AF45" s="13"/>
      <c r="AG45" s="13"/>
      <c r="AH45" s="13">
        <v>3</v>
      </c>
      <c r="AI45" s="14">
        <v>3</v>
      </c>
      <c r="AJ45" s="14">
        <v>91</v>
      </c>
    </row>
    <row r="46" spans="2:36" x14ac:dyDescent="0.3">
      <c r="B46" s="5" t="s">
        <v>127</v>
      </c>
      <c r="C46" s="13"/>
      <c r="D46" s="13"/>
      <c r="E46" s="13"/>
      <c r="F46" s="13">
        <v>1</v>
      </c>
      <c r="G46" s="13"/>
      <c r="H46" s="13"/>
      <c r="I46" s="14">
        <v>1</v>
      </c>
      <c r="J46" s="13"/>
      <c r="K46" s="13">
        <v>15</v>
      </c>
      <c r="L46" s="13"/>
      <c r="M46" s="13"/>
      <c r="N46" s="13"/>
      <c r="O46" s="13">
        <v>5</v>
      </c>
      <c r="P46" s="13">
        <v>2</v>
      </c>
      <c r="Q46" s="13">
        <v>10</v>
      </c>
      <c r="R46" s="14">
        <v>32</v>
      </c>
      <c r="S46" s="13"/>
      <c r="T46" s="13">
        <v>2</v>
      </c>
      <c r="U46" s="13"/>
      <c r="V46" s="13"/>
      <c r="W46" s="13"/>
      <c r="X46" s="13">
        <v>9</v>
      </c>
      <c r="Y46" s="13">
        <v>9</v>
      </c>
      <c r="Z46" s="13">
        <v>6</v>
      </c>
      <c r="AA46" s="14">
        <v>26</v>
      </c>
      <c r="AB46" s="13"/>
      <c r="AC46" s="13">
        <v>4</v>
      </c>
      <c r="AD46" s="13"/>
      <c r="AE46" s="13"/>
      <c r="AF46" s="13"/>
      <c r="AG46" s="13"/>
      <c r="AH46" s="13"/>
      <c r="AI46" s="14">
        <v>4</v>
      </c>
      <c r="AJ46" s="14">
        <v>63</v>
      </c>
    </row>
    <row r="47" spans="2:36" x14ac:dyDescent="0.3">
      <c r="B47" s="5" t="s">
        <v>128</v>
      </c>
      <c r="C47" s="13"/>
      <c r="D47" s="13">
        <v>2</v>
      </c>
      <c r="E47" s="13"/>
      <c r="F47" s="13"/>
      <c r="G47" s="13"/>
      <c r="H47" s="13"/>
      <c r="I47" s="14">
        <v>2</v>
      </c>
      <c r="J47" s="13"/>
      <c r="K47" s="13">
        <v>3</v>
      </c>
      <c r="L47" s="13"/>
      <c r="M47" s="13"/>
      <c r="N47" s="13"/>
      <c r="O47" s="13">
        <v>1</v>
      </c>
      <c r="P47" s="13">
        <v>1</v>
      </c>
      <c r="Q47" s="13"/>
      <c r="R47" s="14">
        <v>5</v>
      </c>
      <c r="S47" s="13">
        <v>1</v>
      </c>
      <c r="T47" s="13"/>
      <c r="U47" s="13">
        <v>1</v>
      </c>
      <c r="V47" s="13"/>
      <c r="W47" s="13"/>
      <c r="X47" s="13">
        <v>9</v>
      </c>
      <c r="Y47" s="13">
        <v>1</v>
      </c>
      <c r="Z47" s="13"/>
      <c r="AA47" s="14">
        <v>12</v>
      </c>
      <c r="AB47" s="13"/>
      <c r="AC47" s="13"/>
      <c r="AD47" s="13"/>
      <c r="AE47" s="13"/>
      <c r="AF47" s="13"/>
      <c r="AG47" s="13"/>
      <c r="AH47" s="13"/>
      <c r="AI47" s="14"/>
      <c r="AJ47" s="14">
        <v>19</v>
      </c>
    </row>
    <row r="48" spans="2:36" x14ac:dyDescent="0.3">
      <c r="B48" s="5" t="s">
        <v>129</v>
      </c>
      <c r="C48" s="13"/>
      <c r="D48" s="13"/>
      <c r="E48" s="13"/>
      <c r="F48" s="13"/>
      <c r="G48" s="13"/>
      <c r="H48" s="13"/>
      <c r="I48" s="14"/>
      <c r="J48" s="13"/>
      <c r="K48" s="13"/>
      <c r="L48" s="13">
        <v>1</v>
      </c>
      <c r="M48" s="13"/>
      <c r="N48" s="13"/>
      <c r="O48" s="13"/>
      <c r="P48" s="13">
        <v>10</v>
      </c>
      <c r="Q48" s="13"/>
      <c r="R48" s="14">
        <v>11</v>
      </c>
      <c r="S48" s="13"/>
      <c r="T48" s="13"/>
      <c r="U48" s="13"/>
      <c r="V48" s="13"/>
      <c r="W48" s="13"/>
      <c r="X48" s="13"/>
      <c r="Y48" s="13">
        <v>3</v>
      </c>
      <c r="Z48" s="13"/>
      <c r="AA48" s="14">
        <v>3</v>
      </c>
      <c r="AB48" s="13"/>
      <c r="AC48" s="13"/>
      <c r="AD48" s="13"/>
      <c r="AE48" s="13"/>
      <c r="AF48" s="13"/>
      <c r="AG48" s="13"/>
      <c r="AH48" s="13"/>
      <c r="AI48" s="14"/>
      <c r="AJ48" s="14">
        <v>14</v>
      </c>
    </row>
    <row r="49" spans="2:36" x14ac:dyDescent="0.3">
      <c r="B49" s="8" t="s">
        <v>13</v>
      </c>
      <c r="C49" s="15">
        <v>1</v>
      </c>
      <c r="D49" s="15">
        <v>8</v>
      </c>
      <c r="E49" s="15"/>
      <c r="F49" s="15">
        <v>2</v>
      </c>
      <c r="G49" s="15"/>
      <c r="H49" s="15">
        <v>9</v>
      </c>
      <c r="I49" s="15">
        <v>20</v>
      </c>
      <c r="J49" s="15">
        <v>1</v>
      </c>
      <c r="K49" s="15">
        <v>38</v>
      </c>
      <c r="L49" s="15">
        <v>1</v>
      </c>
      <c r="M49" s="15"/>
      <c r="N49" s="15">
        <v>4</v>
      </c>
      <c r="O49" s="15">
        <v>7</v>
      </c>
      <c r="P49" s="15">
        <v>13</v>
      </c>
      <c r="Q49" s="15">
        <v>39</v>
      </c>
      <c r="R49" s="15">
        <v>103</v>
      </c>
      <c r="S49" s="15">
        <v>1</v>
      </c>
      <c r="T49" s="15">
        <v>11</v>
      </c>
      <c r="U49" s="15">
        <v>1</v>
      </c>
      <c r="V49" s="15"/>
      <c r="W49" s="15"/>
      <c r="X49" s="15">
        <v>20</v>
      </c>
      <c r="Y49" s="15">
        <v>13</v>
      </c>
      <c r="Z49" s="15">
        <v>11</v>
      </c>
      <c r="AA49" s="15">
        <v>57</v>
      </c>
      <c r="AB49" s="15"/>
      <c r="AC49" s="15">
        <v>4</v>
      </c>
      <c r="AD49" s="15"/>
      <c r="AE49" s="15"/>
      <c r="AF49" s="15"/>
      <c r="AG49" s="15"/>
      <c r="AH49" s="15">
        <v>3</v>
      </c>
      <c r="AI49" s="15">
        <v>7</v>
      </c>
      <c r="AJ49" s="15">
        <v>187</v>
      </c>
    </row>
    <row r="51" spans="2:36" x14ac:dyDescent="0.3">
      <c r="B51" s="1" t="s">
        <v>133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2:36" s="18" customFormat="1" x14ac:dyDescent="0.3">
      <c r="B52" s="22"/>
      <c r="C52" s="141" t="s">
        <v>1</v>
      </c>
      <c r="D52" s="141"/>
      <c r="E52" s="141"/>
      <c r="F52" s="141"/>
      <c r="G52" s="141"/>
      <c r="H52" s="141"/>
      <c r="I52" s="141"/>
      <c r="J52" s="141" t="s">
        <v>2</v>
      </c>
      <c r="K52" s="141"/>
      <c r="L52" s="141"/>
      <c r="M52" s="141"/>
      <c r="N52" s="141"/>
      <c r="O52" s="141"/>
      <c r="P52" s="141"/>
      <c r="Q52" s="141"/>
      <c r="R52" s="141"/>
      <c r="S52" s="141" t="s">
        <v>3</v>
      </c>
      <c r="T52" s="141"/>
      <c r="U52" s="141"/>
      <c r="V52" s="141"/>
      <c r="W52" s="141"/>
      <c r="X52" s="141"/>
      <c r="Y52" s="141"/>
      <c r="Z52" s="141"/>
      <c r="AA52" s="141"/>
      <c r="AB52" s="141" t="s">
        <v>4</v>
      </c>
      <c r="AC52" s="141"/>
      <c r="AD52" s="141"/>
      <c r="AE52" s="141"/>
      <c r="AF52" s="141"/>
      <c r="AG52" s="141"/>
      <c r="AH52" s="141"/>
      <c r="AI52" s="141"/>
    </row>
    <row r="53" spans="2:36" s="18" customFormat="1" x14ac:dyDescent="0.3">
      <c r="B53" s="2" t="s">
        <v>125</v>
      </c>
      <c r="C53" s="2" t="s">
        <v>7</v>
      </c>
      <c r="D53" s="2" t="s">
        <v>8</v>
      </c>
      <c r="E53" s="2" t="s">
        <v>9</v>
      </c>
      <c r="F53" s="2" t="s">
        <v>10</v>
      </c>
      <c r="G53" s="2" t="s">
        <v>15</v>
      </c>
      <c r="H53" s="2" t="s">
        <v>11</v>
      </c>
      <c r="I53" s="3" t="s">
        <v>13</v>
      </c>
      <c r="J53" s="2" t="s">
        <v>7</v>
      </c>
      <c r="K53" s="2" t="s">
        <v>8</v>
      </c>
      <c r="L53" s="2" t="s">
        <v>239</v>
      </c>
      <c r="M53" s="2" t="s">
        <v>14</v>
      </c>
      <c r="N53" s="2" t="s">
        <v>9</v>
      </c>
      <c r="O53" s="2" t="s">
        <v>10</v>
      </c>
      <c r="P53" s="2" t="s">
        <v>15</v>
      </c>
      <c r="Q53" s="2" t="s">
        <v>11</v>
      </c>
      <c r="R53" s="3" t="s">
        <v>13</v>
      </c>
      <c r="S53" s="2" t="s">
        <v>7</v>
      </c>
      <c r="T53" s="2" t="s">
        <v>8</v>
      </c>
      <c r="U53" s="2" t="s">
        <v>239</v>
      </c>
      <c r="V53" s="2" t="s">
        <v>14</v>
      </c>
      <c r="W53" s="2" t="s">
        <v>9</v>
      </c>
      <c r="X53" s="2" t="s">
        <v>10</v>
      </c>
      <c r="Y53" s="2" t="s">
        <v>15</v>
      </c>
      <c r="Z53" s="2" t="s">
        <v>11</v>
      </c>
      <c r="AA53" s="3" t="s">
        <v>13</v>
      </c>
      <c r="AB53" s="2" t="s">
        <v>7</v>
      </c>
      <c r="AC53" s="2" t="s">
        <v>8</v>
      </c>
      <c r="AD53" s="2" t="s">
        <v>239</v>
      </c>
      <c r="AE53" s="2" t="s">
        <v>9</v>
      </c>
      <c r="AF53" s="2" t="s">
        <v>10</v>
      </c>
      <c r="AG53" s="2" t="s">
        <v>15</v>
      </c>
      <c r="AH53" s="2" t="s">
        <v>11</v>
      </c>
      <c r="AI53" s="3" t="s">
        <v>13</v>
      </c>
      <c r="AJ53" s="3" t="s">
        <v>13</v>
      </c>
    </row>
    <row r="54" spans="2:36" x14ac:dyDescent="0.3">
      <c r="B54" s="5" t="s">
        <v>126</v>
      </c>
      <c r="C54" s="6">
        <v>407345.49654000002</v>
      </c>
      <c r="D54" s="6">
        <v>987474.92973600002</v>
      </c>
      <c r="E54" s="6"/>
      <c r="F54" s="6">
        <v>120724.69872</v>
      </c>
      <c r="G54" s="6"/>
      <c r="H54" s="6">
        <v>4832888.0053899996</v>
      </c>
      <c r="I54" s="7">
        <v>6348433.1303859996</v>
      </c>
      <c r="J54" s="6">
        <v>138293.51999999999</v>
      </c>
      <c r="K54" s="6">
        <v>5365497.8266000003</v>
      </c>
      <c r="L54" s="6"/>
      <c r="M54" s="6"/>
      <c r="N54" s="6">
        <v>534912.86919</v>
      </c>
      <c r="O54" s="6">
        <v>404755.98359999998</v>
      </c>
      <c r="P54" s="6"/>
      <c r="Q54" s="6">
        <v>5624382.3498860002</v>
      </c>
      <c r="R54" s="7">
        <v>12067842.549276</v>
      </c>
      <c r="S54" s="6"/>
      <c r="T54" s="6">
        <v>3060150.2306400002</v>
      </c>
      <c r="U54" s="6"/>
      <c r="V54" s="6"/>
      <c r="W54" s="6"/>
      <c r="X54" s="6">
        <v>317955.3</v>
      </c>
      <c r="Y54" s="6"/>
      <c r="Z54" s="6">
        <v>967620.33660000004</v>
      </c>
      <c r="AA54" s="7">
        <v>4345725.8672400005</v>
      </c>
      <c r="AB54" s="6"/>
      <c r="AC54" s="6"/>
      <c r="AD54" s="6"/>
      <c r="AE54" s="6"/>
      <c r="AF54" s="6"/>
      <c r="AG54" s="6"/>
      <c r="AH54" s="6">
        <v>345710.80232000002</v>
      </c>
      <c r="AI54" s="7">
        <v>345710.80232000002</v>
      </c>
      <c r="AJ54" s="7">
        <v>23107712.349222001</v>
      </c>
    </row>
    <row r="55" spans="2:36" x14ac:dyDescent="0.3">
      <c r="B55" s="5" t="s">
        <v>127</v>
      </c>
      <c r="C55" s="6"/>
      <c r="D55" s="6"/>
      <c r="E55" s="6"/>
      <c r="F55" s="6">
        <v>538601.20039999997</v>
      </c>
      <c r="G55" s="6"/>
      <c r="H55" s="6"/>
      <c r="I55" s="7">
        <v>538601.20039999997</v>
      </c>
      <c r="J55" s="6"/>
      <c r="K55" s="6">
        <v>3269292.2487419997</v>
      </c>
      <c r="L55" s="6"/>
      <c r="M55" s="6"/>
      <c r="N55" s="6"/>
      <c r="O55" s="6">
        <v>1211398.95716</v>
      </c>
      <c r="P55" s="6">
        <v>551376.17379999999</v>
      </c>
      <c r="Q55" s="6">
        <v>1766481.9890800002</v>
      </c>
      <c r="R55" s="7">
        <v>6798549.3687820006</v>
      </c>
      <c r="S55" s="6"/>
      <c r="T55" s="6">
        <v>285996.12239999999</v>
      </c>
      <c r="U55" s="6"/>
      <c r="V55" s="6"/>
      <c r="W55" s="6"/>
      <c r="X55" s="6">
        <v>1852624.4000400002</v>
      </c>
      <c r="Y55" s="6">
        <v>1631274.0196100001</v>
      </c>
      <c r="Z55" s="6">
        <v>1191169.08017</v>
      </c>
      <c r="AA55" s="7">
        <v>4961063.6222200003</v>
      </c>
      <c r="AB55" s="6"/>
      <c r="AC55" s="6">
        <v>887128.64608799992</v>
      </c>
      <c r="AD55" s="6"/>
      <c r="AE55" s="6"/>
      <c r="AF55" s="6"/>
      <c r="AG55" s="6"/>
      <c r="AH55" s="6"/>
      <c r="AI55" s="7">
        <v>887128.64608799992</v>
      </c>
      <c r="AJ55" s="7">
        <v>13185342.837490002</v>
      </c>
    </row>
    <row r="56" spans="2:36" x14ac:dyDescent="0.3">
      <c r="B56" s="5" t="s">
        <v>128</v>
      </c>
      <c r="C56" s="6"/>
      <c r="D56" s="6">
        <v>833160</v>
      </c>
      <c r="E56" s="6"/>
      <c r="F56" s="6"/>
      <c r="G56" s="6"/>
      <c r="H56" s="6"/>
      <c r="I56" s="7">
        <v>833160</v>
      </c>
      <c r="J56" s="6"/>
      <c r="K56" s="6">
        <v>680617.48</v>
      </c>
      <c r="L56" s="6"/>
      <c r="M56" s="6"/>
      <c r="N56" s="6"/>
      <c r="O56" s="6">
        <v>150744</v>
      </c>
      <c r="P56" s="6">
        <v>148940</v>
      </c>
      <c r="Q56" s="6"/>
      <c r="R56" s="7">
        <v>980301.48</v>
      </c>
      <c r="S56" s="6">
        <v>591705.59</v>
      </c>
      <c r="T56" s="6"/>
      <c r="U56" s="6">
        <v>157500</v>
      </c>
      <c r="V56" s="6"/>
      <c r="W56" s="6"/>
      <c r="X56" s="6">
        <v>2810738.83</v>
      </c>
      <c r="Y56" s="6">
        <v>364504.68</v>
      </c>
      <c r="Z56" s="6"/>
      <c r="AA56" s="7">
        <v>3924449.1</v>
      </c>
      <c r="AB56" s="6"/>
      <c r="AC56" s="6"/>
      <c r="AD56" s="6"/>
      <c r="AE56" s="6"/>
      <c r="AF56" s="6"/>
      <c r="AG56" s="6"/>
      <c r="AH56" s="6"/>
      <c r="AI56" s="7"/>
      <c r="AJ56" s="7">
        <v>5737910.5800000001</v>
      </c>
    </row>
    <row r="57" spans="2:36" x14ac:dyDescent="0.3">
      <c r="B57" s="5" t="s">
        <v>129</v>
      </c>
      <c r="C57" s="6"/>
      <c r="D57" s="6"/>
      <c r="E57" s="6"/>
      <c r="F57" s="6"/>
      <c r="G57" s="6"/>
      <c r="H57" s="6"/>
      <c r="I57" s="7"/>
      <c r="J57" s="6"/>
      <c r="K57" s="6"/>
      <c r="L57" s="6">
        <v>150000</v>
      </c>
      <c r="M57" s="6"/>
      <c r="N57" s="6"/>
      <c r="O57" s="6"/>
      <c r="P57" s="6">
        <v>1380076.85</v>
      </c>
      <c r="Q57" s="6"/>
      <c r="R57" s="7">
        <v>1530076.85</v>
      </c>
      <c r="S57" s="6"/>
      <c r="T57" s="6"/>
      <c r="U57" s="6"/>
      <c r="V57" s="6"/>
      <c r="W57" s="6"/>
      <c r="X57" s="6"/>
      <c r="Y57" s="6">
        <v>400733.86</v>
      </c>
      <c r="Z57" s="6"/>
      <c r="AA57" s="7">
        <v>400733.86</v>
      </c>
      <c r="AB57" s="6"/>
      <c r="AC57" s="6"/>
      <c r="AD57" s="6"/>
      <c r="AE57" s="6"/>
      <c r="AF57" s="6"/>
      <c r="AG57" s="6"/>
      <c r="AH57" s="6"/>
      <c r="AI57" s="7"/>
      <c r="AJ57" s="7">
        <v>1930810.71</v>
      </c>
    </row>
    <row r="58" spans="2:36" x14ac:dyDescent="0.3">
      <c r="B58" s="8" t="s">
        <v>13</v>
      </c>
      <c r="C58" s="9">
        <v>407345.49654000002</v>
      </c>
      <c r="D58" s="9">
        <v>1820634.929736</v>
      </c>
      <c r="E58" s="9"/>
      <c r="F58" s="9">
        <v>659325.89911999996</v>
      </c>
      <c r="G58" s="9"/>
      <c r="H58" s="9">
        <v>4832888.0053899996</v>
      </c>
      <c r="I58" s="9">
        <v>7720194.3307859991</v>
      </c>
      <c r="J58" s="9">
        <v>138293.51999999999</v>
      </c>
      <c r="K58" s="9">
        <v>9315407.555342</v>
      </c>
      <c r="L58" s="9">
        <v>150000</v>
      </c>
      <c r="M58" s="9"/>
      <c r="N58" s="9">
        <v>534912.86919</v>
      </c>
      <c r="O58" s="9">
        <v>1766898.9407599999</v>
      </c>
      <c r="P58" s="9">
        <v>2080393.0238000001</v>
      </c>
      <c r="Q58" s="9">
        <v>7390864.3389660008</v>
      </c>
      <c r="R58" s="9">
        <v>21376770.248058002</v>
      </c>
      <c r="S58" s="9">
        <v>591705.59</v>
      </c>
      <c r="T58" s="9">
        <v>3346146.3530400004</v>
      </c>
      <c r="U58" s="9">
        <v>157500</v>
      </c>
      <c r="V58" s="9"/>
      <c r="W58" s="9"/>
      <c r="X58" s="9">
        <v>4981318.5300399996</v>
      </c>
      <c r="Y58" s="9">
        <v>2396512.5596100003</v>
      </c>
      <c r="Z58" s="9">
        <v>2158789.41677</v>
      </c>
      <c r="AA58" s="9">
        <v>13631972.44946</v>
      </c>
      <c r="AB58" s="9"/>
      <c r="AC58" s="9">
        <v>887128.64608799992</v>
      </c>
      <c r="AD58" s="9"/>
      <c r="AE58" s="9"/>
      <c r="AF58" s="9"/>
      <c r="AG58" s="9"/>
      <c r="AH58" s="9">
        <v>345710.80232000002</v>
      </c>
      <c r="AI58" s="9">
        <v>1232839.4484079999</v>
      </c>
      <c r="AJ58" s="9">
        <v>43961776.476711996</v>
      </c>
    </row>
  </sheetData>
  <mergeCells count="23">
    <mergeCell ref="C52:I52"/>
    <mergeCell ref="J52:R52"/>
    <mergeCell ref="S52:AA52"/>
    <mergeCell ref="AB52:AI52"/>
    <mergeCell ref="C32:I32"/>
    <mergeCell ref="J32:R32"/>
    <mergeCell ref="S32:AA32"/>
    <mergeCell ref="AB32:AI32"/>
    <mergeCell ref="C43:I43"/>
    <mergeCell ref="J43:R43"/>
    <mergeCell ref="S43:AA43"/>
    <mergeCell ref="AB43:AI43"/>
    <mergeCell ref="AB12:AI12"/>
    <mergeCell ref="C23:I23"/>
    <mergeCell ref="J23:R23"/>
    <mergeCell ref="S23:AA23"/>
    <mergeCell ref="AB23:AI23"/>
    <mergeCell ref="C3:I3"/>
    <mergeCell ref="J3:R3"/>
    <mergeCell ref="S3:AA3"/>
    <mergeCell ref="C12:I12"/>
    <mergeCell ref="J12:R12"/>
    <mergeCell ref="S12:AA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225"/>
  <sheetViews>
    <sheetView workbookViewId="0">
      <selection activeCell="F24" sqref="F24"/>
    </sheetView>
  </sheetViews>
  <sheetFormatPr defaultRowHeight="14.4" x14ac:dyDescent="0.3"/>
  <cols>
    <col min="2" max="2" width="81.5546875" customWidth="1"/>
    <col min="3" max="3" width="9.77734375" customWidth="1"/>
    <col min="4" max="4" width="10.77734375" customWidth="1"/>
    <col min="5" max="5" width="9.77734375" customWidth="1"/>
    <col min="6" max="7" width="10.77734375" customWidth="1"/>
    <col min="8" max="8" width="9.77734375" customWidth="1"/>
    <col min="9" max="10" width="10.77734375" customWidth="1"/>
    <col min="11" max="11" width="12.77734375" customWidth="1"/>
    <col min="12" max="12" width="9.77734375" customWidth="1"/>
    <col min="13" max="14" width="10.77734375" customWidth="1"/>
    <col min="15" max="15" width="9.77734375" customWidth="1"/>
    <col min="16" max="16" width="10.77734375" customWidth="1"/>
    <col min="17" max="18" width="12.77734375" customWidth="1"/>
    <col min="19" max="20" width="10.77734375" customWidth="1"/>
    <col min="21" max="22" width="9.77734375" customWidth="1"/>
    <col min="23" max="25" width="10.77734375" customWidth="1"/>
    <col min="26" max="26" width="12.77734375" customWidth="1"/>
    <col min="27" max="29" width="10.77734375" customWidth="1"/>
    <col min="30" max="30" width="12.77734375" customWidth="1"/>
    <col min="31" max="31" width="10.77734375" customWidth="1"/>
    <col min="32" max="33" width="12.77734375" customWidth="1"/>
  </cols>
  <sheetData>
    <row r="1" spans="2:33" x14ac:dyDescent="0.3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2:33" x14ac:dyDescent="0.3">
      <c r="B2" s="1"/>
      <c r="C2" s="141" t="s">
        <v>1</v>
      </c>
      <c r="D2" s="141"/>
      <c r="E2" s="141"/>
      <c r="F2" s="141"/>
      <c r="G2" s="141"/>
      <c r="H2" s="141"/>
      <c r="I2" s="141"/>
      <c r="J2" s="141" t="s">
        <v>2</v>
      </c>
      <c r="K2" s="141"/>
      <c r="L2" s="141"/>
      <c r="M2" s="141"/>
      <c r="N2" s="141"/>
      <c r="O2" s="141"/>
      <c r="P2" s="141"/>
      <c r="Q2" s="141"/>
      <c r="R2" s="141"/>
      <c r="S2" s="141" t="s">
        <v>3</v>
      </c>
      <c r="T2" s="141"/>
      <c r="U2" s="141"/>
      <c r="V2" s="141"/>
      <c r="W2" s="141"/>
      <c r="X2" s="141"/>
      <c r="Y2" s="141"/>
      <c r="Z2" s="141"/>
      <c r="AA2" s="141" t="s">
        <v>4</v>
      </c>
      <c r="AB2" s="141"/>
      <c r="AC2" s="141"/>
      <c r="AD2" s="141"/>
      <c r="AE2" s="141"/>
      <c r="AF2" s="141"/>
      <c r="AG2" s="22" t="s">
        <v>13</v>
      </c>
    </row>
    <row r="3" spans="2:33" x14ac:dyDescent="0.3"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3" t="s">
        <v>13</v>
      </c>
      <c r="J3" s="2" t="s">
        <v>7</v>
      </c>
      <c r="K3" s="2" t="s">
        <v>8</v>
      </c>
      <c r="L3" s="2" t="s">
        <v>14</v>
      </c>
      <c r="M3" s="2" t="s">
        <v>9</v>
      </c>
      <c r="N3" s="2" t="s">
        <v>10</v>
      </c>
      <c r="O3" s="2" t="s">
        <v>15</v>
      </c>
      <c r="P3" s="2" t="s">
        <v>11</v>
      </c>
      <c r="Q3" s="2" t="s">
        <v>12</v>
      </c>
      <c r="R3" s="3" t="s">
        <v>13</v>
      </c>
      <c r="S3" s="2" t="s">
        <v>7</v>
      </c>
      <c r="T3" s="2" t="s">
        <v>8</v>
      </c>
      <c r="U3" s="2" t="s">
        <v>14</v>
      </c>
      <c r="V3" s="2" t="s">
        <v>9</v>
      </c>
      <c r="W3" s="2" t="s">
        <v>10</v>
      </c>
      <c r="X3" s="2" t="s">
        <v>11</v>
      </c>
      <c r="Y3" s="2" t="s">
        <v>12</v>
      </c>
      <c r="Z3" s="3" t="s">
        <v>13</v>
      </c>
      <c r="AA3" s="2" t="s">
        <v>7</v>
      </c>
      <c r="AB3" s="2" t="s">
        <v>8</v>
      </c>
      <c r="AC3" s="2" t="s">
        <v>15</v>
      </c>
      <c r="AD3" s="2" t="s">
        <v>11</v>
      </c>
      <c r="AE3" s="2" t="s">
        <v>12</v>
      </c>
      <c r="AF3" s="3" t="s">
        <v>13</v>
      </c>
      <c r="AG3" s="4"/>
    </row>
    <row r="4" spans="2:33" x14ac:dyDescent="0.3">
      <c r="B4" s="5" t="s">
        <v>16</v>
      </c>
      <c r="C4" s="6"/>
      <c r="D4" s="6"/>
      <c r="E4" s="6"/>
      <c r="F4" s="6"/>
      <c r="G4" s="6"/>
      <c r="H4" s="6"/>
      <c r="I4" s="7"/>
      <c r="J4" s="6"/>
      <c r="K4" s="6"/>
      <c r="L4" s="6"/>
      <c r="M4" s="6"/>
      <c r="N4" s="6"/>
      <c r="O4" s="6"/>
      <c r="P4" s="6"/>
      <c r="Q4" s="6"/>
      <c r="R4" s="7"/>
      <c r="S4" s="6"/>
      <c r="T4" s="6"/>
      <c r="U4" s="6"/>
      <c r="V4" s="6"/>
      <c r="W4" s="6"/>
      <c r="X4" s="6"/>
      <c r="Y4" s="6"/>
      <c r="Z4" s="7"/>
      <c r="AA4" s="6">
        <v>343013.49884099985</v>
      </c>
      <c r="AB4" s="6"/>
      <c r="AC4" s="6"/>
      <c r="AD4" s="6">
        <v>7132699.5376890274</v>
      </c>
      <c r="AE4" s="6"/>
      <c r="AF4" s="7">
        <v>7475713.0365300272</v>
      </c>
      <c r="AG4" s="6">
        <v>7475713.0365300272</v>
      </c>
    </row>
    <row r="5" spans="2:33" x14ac:dyDescent="0.3">
      <c r="B5" s="5" t="s">
        <v>17</v>
      </c>
      <c r="C5" s="6"/>
      <c r="D5" s="6"/>
      <c r="E5" s="6"/>
      <c r="F5" s="6"/>
      <c r="G5" s="6"/>
      <c r="H5" s="6"/>
      <c r="I5" s="7"/>
      <c r="J5" s="6"/>
      <c r="K5" s="6"/>
      <c r="L5" s="6"/>
      <c r="M5" s="6"/>
      <c r="N5" s="6"/>
      <c r="O5" s="6"/>
      <c r="P5" s="6"/>
      <c r="Q5" s="6"/>
      <c r="R5" s="7"/>
      <c r="S5" s="6"/>
      <c r="T5" s="6"/>
      <c r="U5" s="6"/>
      <c r="V5" s="6"/>
      <c r="W5" s="6"/>
      <c r="X5" s="6"/>
      <c r="Y5" s="6"/>
      <c r="Z5" s="7"/>
      <c r="AA5" s="6"/>
      <c r="AB5" s="6">
        <v>208368.69165499989</v>
      </c>
      <c r="AC5" s="6"/>
      <c r="AD5" s="6">
        <v>4367205.9027868127</v>
      </c>
      <c r="AE5" s="6"/>
      <c r="AF5" s="7">
        <v>4575574.5944418125</v>
      </c>
      <c r="AG5" s="6">
        <v>4575574.5944418125</v>
      </c>
    </row>
    <row r="6" spans="2:33" x14ac:dyDescent="0.3">
      <c r="B6" s="5" t="s">
        <v>18</v>
      </c>
      <c r="C6" s="6"/>
      <c r="D6" s="6"/>
      <c r="E6" s="6"/>
      <c r="F6" s="6"/>
      <c r="G6" s="6"/>
      <c r="H6" s="6"/>
      <c r="I6" s="7"/>
      <c r="J6" s="6"/>
      <c r="K6" s="6"/>
      <c r="L6" s="6"/>
      <c r="M6" s="6"/>
      <c r="N6" s="6"/>
      <c r="O6" s="6"/>
      <c r="P6" s="6"/>
      <c r="Q6" s="6"/>
      <c r="R6" s="7"/>
      <c r="S6" s="6"/>
      <c r="T6" s="6"/>
      <c r="U6" s="6"/>
      <c r="V6" s="6"/>
      <c r="W6" s="6"/>
      <c r="X6" s="6"/>
      <c r="Y6" s="6"/>
      <c r="Z6" s="7"/>
      <c r="AA6" s="6"/>
      <c r="AB6" s="6"/>
      <c r="AC6" s="6"/>
      <c r="AD6" s="6">
        <v>731480.10284999991</v>
      </c>
      <c r="AE6" s="6"/>
      <c r="AF6" s="7">
        <v>731480.10284999991</v>
      </c>
      <c r="AG6" s="6">
        <v>731480.10284999991</v>
      </c>
    </row>
    <row r="7" spans="2:33" x14ac:dyDescent="0.3">
      <c r="B7" s="5" t="s">
        <v>19</v>
      </c>
      <c r="C7" s="6"/>
      <c r="D7" s="6">
        <v>133806.10770699999</v>
      </c>
      <c r="E7" s="6"/>
      <c r="F7" s="6">
        <v>6905.7</v>
      </c>
      <c r="G7" s="6">
        <v>34807.727079999997</v>
      </c>
      <c r="H7" s="6"/>
      <c r="I7" s="7">
        <v>175519.53478699998</v>
      </c>
      <c r="J7" s="6">
        <v>132108.96730399999</v>
      </c>
      <c r="K7" s="6">
        <v>2394691.3781850007</v>
      </c>
      <c r="L7" s="6"/>
      <c r="M7" s="6">
        <v>1828780.4118100002</v>
      </c>
      <c r="N7" s="6">
        <v>480294.97632300004</v>
      </c>
      <c r="O7" s="6"/>
      <c r="P7" s="6">
        <v>3046834.5025529996</v>
      </c>
      <c r="Q7" s="6"/>
      <c r="R7" s="7">
        <v>7882710.2361750007</v>
      </c>
      <c r="S7" s="6"/>
      <c r="T7" s="6">
        <v>49897.007282000006</v>
      </c>
      <c r="U7" s="6"/>
      <c r="V7" s="6">
        <v>1479.1200000000001</v>
      </c>
      <c r="W7" s="6">
        <v>99077.751420000015</v>
      </c>
      <c r="X7" s="6">
        <v>65027.055209999999</v>
      </c>
      <c r="Y7" s="6"/>
      <c r="Z7" s="7">
        <v>215480.93391200001</v>
      </c>
      <c r="AA7" s="6"/>
      <c r="AB7" s="6"/>
      <c r="AC7" s="6"/>
      <c r="AD7" s="6"/>
      <c r="AE7" s="6"/>
      <c r="AF7" s="7"/>
      <c r="AG7" s="6">
        <v>8273710.7048739996</v>
      </c>
    </row>
    <row r="8" spans="2:33" x14ac:dyDescent="0.3">
      <c r="B8" s="5" t="s">
        <v>20</v>
      </c>
      <c r="C8" s="6"/>
      <c r="D8" s="6"/>
      <c r="E8" s="6"/>
      <c r="F8" s="6"/>
      <c r="G8" s="6"/>
      <c r="H8" s="6"/>
      <c r="I8" s="7"/>
      <c r="J8" s="6"/>
      <c r="K8" s="6"/>
      <c r="L8" s="6"/>
      <c r="M8" s="6"/>
      <c r="N8" s="6"/>
      <c r="O8" s="6"/>
      <c r="P8" s="6">
        <v>488641.46511999983</v>
      </c>
      <c r="Q8" s="6"/>
      <c r="R8" s="7">
        <v>488641.46511999983</v>
      </c>
      <c r="S8" s="6"/>
      <c r="T8" s="6"/>
      <c r="U8" s="6"/>
      <c r="V8" s="6"/>
      <c r="W8" s="6"/>
      <c r="X8" s="6"/>
      <c r="Y8" s="6"/>
      <c r="Z8" s="7"/>
      <c r="AA8" s="6"/>
      <c r="AB8" s="6"/>
      <c r="AC8" s="6"/>
      <c r="AD8" s="6"/>
      <c r="AE8" s="6"/>
      <c r="AF8" s="7"/>
      <c r="AG8" s="6">
        <v>488641.46511999983</v>
      </c>
    </row>
    <row r="9" spans="2:33" x14ac:dyDescent="0.3">
      <c r="B9" s="5" t="s">
        <v>21</v>
      </c>
      <c r="C9" s="6"/>
      <c r="D9" s="6"/>
      <c r="E9" s="6"/>
      <c r="F9" s="6"/>
      <c r="G9" s="6"/>
      <c r="H9" s="6"/>
      <c r="I9" s="7"/>
      <c r="J9" s="6"/>
      <c r="K9" s="6">
        <v>4633.74</v>
      </c>
      <c r="L9" s="6"/>
      <c r="M9" s="6"/>
      <c r="N9" s="6">
        <v>17837.490909</v>
      </c>
      <c r="O9" s="6"/>
      <c r="P9" s="6">
        <v>49939.222300000001</v>
      </c>
      <c r="Q9" s="6"/>
      <c r="R9" s="7">
        <v>72410.453208999999</v>
      </c>
      <c r="S9" s="6"/>
      <c r="T9" s="6"/>
      <c r="U9" s="6"/>
      <c r="V9" s="6"/>
      <c r="W9" s="6"/>
      <c r="X9" s="6"/>
      <c r="Y9" s="6"/>
      <c r="Z9" s="7"/>
      <c r="AA9" s="6"/>
      <c r="AB9" s="6"/>
      <c r="AC9" s="6"/>
      <c r="AD9" s="6"/>
      <c r="AE9" s="6"/>
      <c r="AF9" s="7"/>
      <c r="AG9" s="6">
        <v>72410.453208999999</v>
      </c>
    </row>
    <row r="10" spans="2:33" x14ac:dyDescent="0.3">
      <c r="B10" s="5" t="s">
        <v>22</v>
      </c>
      <c r="C10" s="6"/>
      <c r="D10" s="6"/>
      <c r="E10" s="6"/>
      <c r="F10" s="6"/>
      <c r="G10" s="6"/>
      <c r="H10" s="6"/>
      <c r="I10" s="7"/>
      <c r="J10" s="6"/>
      <c r="K10" s="6"/>
      <c r="L10" s="6"/>
      <c r="M10" s="6"/>
      <c r="N10" s="6"/>
      <c r="O10" s="6"/>
      <c r="P10" s="6">
        <v>1490611.152251394</v>
      </c>
      <c r="Q10" s="6"/>
      <c r="R10" s="7">
        <v>1490611.152251394</v>
      </c>
      <c r="S10" s="6"/>
      <c r="T10" s="6"/>
      <c r="U10" s="6"/>
      <c r="V10" s="6"/>
      <c r="W10" s="6"/>
      <c r="X10" s="6"/>
      <c r="Y10" s="6"/>
      <c r="Z10" s="7"/>
      <c r="AA10" s="6"/>
      <c r="AB10" s="6"/>
      <c r="AC10" s="6"/>
      <c r="AD10" s="6"/>
      <c r="AE10" s="6"/>
      <c r="AF10" s="7"/>
      <c r="AG10" s="6">
        <v>1490611.152251394</v>
      </c>
    </row>
    <row r="11" spans="2:33" x14ac:dyDescent="0.3">
      <c r="B11" s="5" t="s">
        <v>23</v>
      </c>
      <c r="C11" s="6"/>
      <c r="D11" s="6"/>
      <c r="E11" s="6"/>
      <c r="F11" s="6"/>
      <c r="G11" s="6"/>
      <c r="H11" s="6"/>
      <c r="I11" s="7"/>
      <c r="J11" s="6"/>
      <c r="K11" s="6"/>
      <c r="L11" s="6"/>
      <c r="M11" s="6"/>
      <c r="N11" s="6"/>
      <c r="O11" s="6"/>
      <c r="P11" s="6">
        <v>187387.72140000001</v>
      </c>
      <c r="Q11" s="6"/>
      <c r="R11" s="7">
        <v>187387.72140000001</v>
      </c>
      <c r="S11" s="6"/>
      <c r="T11" s="6"/>
      <c r="U11" s="6"/>
      <c r="V11" s="6"/>
      <c r="W11" s="6"/>
      <c r="X11" s="6"/>
      <c r="Y11" s="6"/>
      <c r="Z11" s="7"/>
      <c r="AA11" s="6"/>
      <c r="AB11" s="6"/>
      <c r="AC11" s="6"/>
      <c r="AD11" s="6"/>
      <c r="AE11" s="6"/>
      <c r="AF11" s="7"/>
      <c r="AG11" s="6">
        <v>187387.72140000001</v>
      </c>
    </row>
    <row r="12" spans="2:33" x14ac:dyDescent="0.3">
      <c r="B12" s="5" t="s">
        <v>24</v>
      </c>
      <c r="C12" s="6"/>
      <c r="D12" s="6"/>
      <c r="E12" s="6"/>
      <c r="F12" s="6"/>
      <c r="G12" s="6"/>
      <c r="H12" s="6"/>
      <c r="I12" s="7"/>
      <c r="J12" s="6">
        <v>91730.063449999987</v>
      </c>
      <c r="K12" s="6">
        <v>11876.008749999999</v>
      </c>
      <c r="L12" s="6"/>
      <c r="M12" s="6"/>
      <c r="N12" s="6">
        <v>4426.4232000000002</v>
      </c>
      <c r="O12" s="6"/>
      <c r="P12" s="6">
        <v>11292.303599999999</v>
      </c>
      <c r="Q12" s="6"/>
      <c r="R12" s="7">
        <v>119324.79899999998</v>
      </c>
      <c r="S12" s="6"/>
      <c r="T12" s="6"/>
      <c r="U12" s="6"/>
      <c r="V12" s="6"/>
      <c r="W12" s="6"/>
      <c r="X12" s="6"/>
      <c r="Y12" s="6"/>
      <c r="Z12" s="7"/>
      <c r="AA12" s="6"/>
      <c r="AB12" s="6"/>
      <c r="AC12" s="6"/>
      <c r="AD12" s="6"/>
      <c r="AE12" s="6"/>
      <c r="AF12" s="7"/>
      <c r="AG12" s="6">
        <v>119324.79899999998</v>
      </c>
    </row>
    <row r="13" spans="2:33" x14ac:dyDescent="0.3">
      <c r="B13" s="5" t="s">
        <v>25</v>
      </c>
      <c r="C13" s="6"/>
      <c r="D13" s="6"/>
      <c r="E13" s="6"/>
      <c r="F13" s="6"/>
      <c r="G13" s="6"/>
      <c r="H13" s="6"/>
      <c r="I13" s="7"/>
      <c r="J13" s="6"/>
      <c r="K13" s="6"/>
      <c r="L13" s="6"/>
      <c r="M13" s="6"/>
      <c r="N13" s="6"/>
      <c r="O13" s="6"/>
      <c r="P13" s="6">
        <v>660339.80110000004</v>
      </c>
      <c r="Q13" s="6"/>
      <c r="R13" s="7">
        <v>660339.80110000004</v>
      </c>
      <c r="S13" s="6"/>
      <c r="T13" s="6"/>
      <c r="U13" s="6"/>
      <c r="V13" s="6"/>
      <c r="W13" s="6"/>
      <c r="X13" s="6"/>
      <c r="Y13" s="6"/>
      <c r="Z13" s="7"/>
      <c r="AA13" s="6"/>
      <c r="AB13" s="6"/>
      <c r="AC13" s="6"/>
      <c r="AD13" s="6"/>
      <c r="AE13" s="6"/>
      <c r="AF13" s="7"/>
      <c r="AG13" s="6">
        <v>660339.80110000004</v>
      </c>
    </row>
    <row r="14" spans="2:33" x14ac:dyDescent="0.3">
      <c r="B14" s="5" t="s">
        <v>26</v>
      </c>
      <c r="C14" s="6"/>
      <c r="D14" s="6"/>
      <c r="E14" s="6"/>
      <c r="F14" s="6"/>
      <c r="G14" s="6"/>
      <c r="H14" s="6"/>
      <c r="I14" s="7"/>
      <c r="J14" s="6"/>
      <c r="K14" s="6"/>
      <c r="L14" s="6"/>
      <c r="M14" s="6"/>
      <c r="N14" s="6"/>
      <c r="O14" s="6"/>
      <c r="P14" s="6">
        <v>84336.904400000043</v>
      </c>
      <c r="Q14" s="6"/>
      <c r="R14" s="7">
        <v>84336.904400000043</v>
      </c>
      <c r="S14" s="6"/>
      <c r="T14" s="6"/>
      <c r="U14" s="6"/>
      <c r="V14" s="6"/>
      <c r="W14" s="6"/>
      <c r="X14" s="6"/>
      <c r="Y14" s="6"/>
      <c r="Z14" s="7"/>
      <c r="AA14" s="6"/>
      <c r="AB14" s="6"/>
      <c r="AC14" s="6"/>
      <c r="AD14" s="6"/>
      <c r="AE14" s="6"/>
      <c r="AF14" s="7"/>
      <c r="AG14" s="6">
        <v>84336.904400000043</v>
      </c>
    </row>
    <row r="15" spans="2:33" x14ac:dyDescent="0.3">
      <c r="B15" s="5" t="s">
        <v>27</v>
      </c>
      <c r="C15" s="6"/>
      <c r="D15" s="6"/>
      <c r="E15" s="6"/>
      <c r="F15" s="6"/>
      <c r="G15" s="6"/>
      <c r="H15" s="6"/>
      <c r="I15" s="7"/>
      <c r="J15" s="6"/>
      <c r="K15" s="6"/>
      <c r="L15" s="6"/>
      <c r="M15" s="6"/>
      <c r="N15" s="6"/>
      <c r="O15" s="6"/>
      <c r="P15" s="6">
        <v>75552.385789999971</v>
      </c>
      <c r="Q15" s="6"/>
      <c r="R15" s="7">
        <v>75552.385789999971</v>
      </c>
      <c r="S15" s="6"/>
      <c r="T15" s="6"/>
      <c r="U15" s="6"/>
      <c r="V15" s="6"/>
      <c r="W15" s="6"/>
      <c r="X15" s="6"/>
      <c r="Y15" s="6"/>
      <c r="Z15" s="7"/>
      <c r="AA15" s="6"/>
      <c r="AB15" s="6"/>
      <c r="AC15" s="6"/>
      <c r="AD15" s="6"/>
      <c r="AE15" s="6"/>
      <c r="AF15" s="7"/>
      <c r="AG15" s="6">
        <v>75552.385789999971</v>
      </c>
    </row>
    <row r="16" spans="2:33" x14ac:dyDescent="0.3">
      <c r="B16" s="5" t="s">
        <v>28</v>
      </c>
      <c r="C16" s="6"/>
      <c r="D16" s="6"/>
      <c r="E16" s="6"/>
      <c r="F16" s="6"/>
      <c r="G16" s="6"/>
      <c r="H16" s="6"/>
      <c r="I16" s="7"/>
      <c r="J16" s="6"/>
      <c r="K16" s="6"/>
      <c r="L16" s="6"/>
      <c r="M16" s="6"/>
      <c r="N16" s="6"/>
      <c r="O16" s="6"/>
      <c r="P16" s="6">
        <v>132661.65473400001</v>
      </c>
      <c r="Q16" s="6"/>
      <c r="R16" s="7">
        <v>132661.65473400001</v>
      </c>
      <c r="S16" s="6"/>
      <c r="T16" s="6"/>
      <c r="U16" s="6"/>
      <c r="V16" s="6"/>
      <c r="W16" s="6"/>
      <c r="X16" s="6"/>
      <c r="Y16" s="6"/>
      <c r="Z16" s="7"/>
      <c r="AA16" s="6"/>
      <c r="AB16" s="6"/>
      <c r="AC16" s="6"/>
      <c r="AD16" s="6"/>
      <c r="AE16" s="6"/>
      <c r="AF16" s="7"/>
      <c r="AG16" s="6">
        <v>132661.65473400001</v>
      </c>
    </row>
    <row r="17" spans="2:33" x14ac:dyDescent="0.3">
      <c r="B17" s="5" t="s">
        <v>29</v>
      </c>
      <c r="C17" s="6"/>
      <c r="D17" s="6"/>
      <c r="E17" s="6"/>
      <c r="F17" s="6"/>
      <c r="G17" s="6"/>
      <c r="H17" s="6"/>
      <c r="I17" s="7"/>
      <c r="J17" s="6"/>
      <c r="K17" s="6"/>
      <c r="L17" s="6"/>
      <c r="M17" s="6"/>
      <c r="N17" s="6"/>
      <c r="O17" s="6"/>
      <c r="P17" s="6">
        <v>14497.106</v>
      </c>
      <c r="Q17" s="6"/>
      <c r="R17" s="7">
        <v>14497.106</v>
      </c>
      <c r="S17" s="6">
        <v>18316.404999999999</v>
      </c>
      <c r="T17" s="6"/>
      <c r="U17" s="6"/>
      <c r="V17" s="6"/>
      <c r="W17" s="6"/>
      <c r="X17" s="6">
        <v>412288.75526199996</v>
      </c>
      <c r="Y17" s="6"/>
      <c r="Z17" s="7">
        <v>430605.16026199993</v>
      </c>
      <c r="AA17" s="6"/>
      <c r="AB17" s="6"/>
      <c r="AC17" s="6"/>
      <c r="AD17" s="6"/>
      <c r="AE17" s="6"/>
      <c r="AF17" s="7"/>
      <c r="AG17" s="6">
        <v>445102.26626199996</v>
      </c>
    </row>
    <row r="18" spans="2:33" x14ac:dyDescent="0.3">
      <c r="B18" s="5" t="s">
        <v>30</v>
      </c>
      <c r="C18" s="6"/>
      <c r="D18" s="6"/>
      <c r="E18" s="6"/>
      <c r="F18" s="6"/>
      <c r="G18" s="6"/>
      <c r="H18" s="6"/>
      <c r="I18" s="7"/>
      <c r="J18" s="6"/>
      <c r="K18" s="6"/>
      <c r="L18" s="6"/>
      <c r="M18" s="6"/>
      <c r="N18" s="6"/>
      <c r="O18" s="6"/>
      <c r="P18" s="6">
        <v>3347.1200000000003</v>
      </c>
      <c r="Q18" s="6"/>
      <c r="R18" s="7">
        <v>3347.1200000000003</v>
      </c>
      <c r="S18" s="6"/>
      <c r="T18" s="6"/>
      <c r="U18" s="6"/>
      <c r="V18" s="6"/>
      <c r="W18" s="6"/>
      <c r="X18" s="6"/>
      <c r="Y18" s="6"/>
      <c r="Z18" s="7"/>
      <c r="AA18" s="6"/>
      <c r="AB18" s="6"/>
      <c r="AC18" s="6"/>
      <c r="AD18" s="6"/>
      <c r="AE18" s="6"/>
      <c r="AF18" s="7"/>
      <c r="AG18" s="6">
        <v>3347.1200000000003</v>
      </c>
    </row>
    <row r="19" spans="2:33" x14ac:dyDescent="0.3">
      <c r="B19" s="5" t="s">
        <v>31</v>
      </c>
      <c r="C19" s="6"/>
      <c r="D19" s="6">
        <v>15799.2</v>
      </c>
      <c r="E19" s="6"/>
      <c r="F19" s="6"/>
      <c r="G19" s="6"/>
      <c r="H19" s="6"/>
      <c r="I19" s="7">
        <v>15799.2</v>
      </c>
      <c r="J19" s="6"/>
      <c r="K19" s="6"/>
      <c r="L19" s="6"/>
      <c r="M19" s="6"/>
      <c r="N19" s="6"/>
      <c r="O19" s="6"/>
      <c r="P19" s="6"/>
      <c r="Q19" s="6"/>
      <c r="R19" s="7"/>
      <c r="S19" s="6"/>
      <c r="T19" s="6"/>
      <c r="U19" s="6"/>
      <c r="V19" s="6"/>
      <c r="W19" s="6"/>
      <c r="X19" s="6"/>
      <c r="Y19" s="6"/>
      <c r="Z19" s="7"/>
      <c r="AA19" s="6"/>
      <c r="AB19" s="6"/>
      <c r="AC19" s="6"/>
      <c r="AD19" s="6"/>
      <c r="AE19" s="6"/>
      <c r="AF19" s="7"/>
      <c r="AG19" s="6">
        <v>15799.2</v>
      </c>
    </row>
    <row r="20" spans="2:33" x14ac:dyDescent="0.3">
      <c r="B20" s="5" t="s">
        <v>32</v>
      </c>
      <c r="C20" s="6"/>
      <c r="D20" s="6"/>
      <c r="E20" s="6"/>
      <c r="F20" s="6"/>
      <c r="G20" s="6"/>
      <c r="H20" s="6"/>
      <c r="I20" s="7"/>
      <c r="J20" s="6"/>
      <c r="K20" s="6">
        <v>79495.613100000002</v>
      </c>
      <c r="L20" s="6"/>
      <c r="M20" s="6"/>
      <c r="N20" s="6"/>
      <c r="O20" s="6"/>
      <c r="P20" s="6"/>
      <c r="Q20" s="6"/>
      <c r="R20" s="7">
        <v>79495.613100000002</v>
      </c>
      <c r="S20" s="6"/>
      <c r="T20" s="6"/>
      <c r="U20" s="6"/>
      <c r="V20" s="6"/>
      <c r="W20" s="6"/>
      <c r="X20" s="6"/>
      <c r="Y20" s="6"/>
      <c r="Z20" s="7"/>
      <c r="AA20" s="6"/>
      <c r="AB20" s="6"/>
      <c r="AC20" s="6"/>
      <c r="AD20" s="6"/>
      <c r="AE20" s="6"/>
      <c r="AF20" s="7"/>
      <c r="AG20" s="6">
        <v>79495.613100000002</v>
      </c>
    </row>
    <row r="21" spans="2:33" x14ac:dyDescent="0.3">
      <c r="B21" s="5" t="s">
        <v>33</v>
      </c>
      <c r="C21" s="6">
        <v>7625.8701999999994</v>
      </c>
      <c r="D21" s="6">
        <v>384403.611332</v>
      </c>
      <c r="E21" s="6"/>
      <c r="F21" s="6"/>
      <c r="G21" s="6">
        <v>118625.17763999999</v>
      </c>
      <c r="H21" s="6"/>
      <c r="I21" s="7">
        <v>510654.65917200001</v>
      </c>
      <c r="J21" s="6"/>
      <c r="K21" s="6">
        <v>6078</v>
      </c>
      <c r="L21" s="6"/>
      <c r="M21" s="6"/>
      <c r="N21" s="6">
        <v>11801.15</v>
      </c>
      <c r="O21" s="6"/>
      <c r="P21" s="6">
        <v>3971.2939200000001</v>
      </c>
      <c r="Q21" s="6"/>
      <c r="R21" s="7">
        <v>21850.443920000002</v>
      </c>
      <c r="S21" s="6">
        <v>55913.8344</v>
      </c>
      <c r="T21" s="6">
        <v>3074635.9522499992</v>
      </c>
      <c r="U21" s="6"/>
      <c r="V21" s="6"/>
      <c r="W21" s="6">
        <v>260973.81380000003</v>
      </c>
      <c r="X21" s="6">
        <v>994130.58718900045</v>
      </c>
      <c r="Y21" s="6"/>
      <c r="Z21" s="7">
        <v>4385654.1876389999</v>
      </c>
      <c r="AA21" s="6"/>
      <c r="AB21" s="6"/>
      <c r="AC21" s="6"/>
      <c r="AD21" s="6"/>
      <c r="AE21" s="6"/>
      <c r="AF21" s="7"/>
      <c r="AG21" s="6">
        <v>4918159.2907309998</v>
      </c>
    </row>
    <row r="22" spans="2:33" x14ac:dyDescent="0.3">
      <c r="B22" s="5" t="s">
        <v>34</v>
      </c>
      <c r="C22" s="6"/>
      <c r="D22" s="6"/>
      <c r="E22" s="6">
        <v>104932.22719999999</v>
      </c>
      <c r="F22" s="6"/>
      <c r="G22" s="6">
        <v>25918.159800000001</v>
      </c>
      <c r="H22" s="6"/>
      <c r="I22" s="7">
        <v>130850.38699999999</v>
      </c>
      <c r="J22" s="6"/>
      <c r="K22" s="6"/>
      <c r="L22" s="6"/>
      <c r="M22" s="6"/>
      <c r="N22" s="6"/>
      <c r="O22" s="6"/>
      <c r="P22" s="6"/>
      <c r="Q22" s="6"/>
      <c r="R22" s="7"/>
      <c r="S22" s="6"/>
      <c r="T22" s="6"/>
      <c r="U22" s="6"/>
      <c r="V22" s="6">
        <v>132103.46179999999</v>
      </c>
      <c r="W22" s="6"/>
      <c r="X22" s="6"/>
      <c r="Y22" s="6"/>
      <c r="Z22" s="7">
        <v>132103.46179999999</v>
      </c>
      <c r="AA22" s="6"/>
      <c r="AB22" s="6"/>
      <c r="AC22" s="6"/>
      <c r="AD22" s="6"/>
      <c r="AE22" s="6"/>
      <c r="AF22" s="7"/>
      <c r="AG22" s="6">
        <v>262953.84879999998</v>
      </c>
    </row>
    <row r="23" spans="2:33" x14ac:dyDescent="0.3">
      <c r="B23" s="5" t="s">
        <v>35</v>
      </c>
      <c r="C23" s="6"/>
      <c r="D23" s="6"/>
      <c r="E23" s="6"/>
      <c r="F23" s="6"/>
      <c r="G23" s="6"/>
      <c r="H23" s="6"/>
      <c r="I23" s="7"/>
      <c r="J23" s="6"/>
      <c r="K23" s="6"/>
      <c r="L23" s="6"/>
      <c r="M23" s="6"/>
      <c r="N23" s="6"/>
      <c r="O23" s="6"/>
      <c r="P23" s="6"/>
      <c r="Q23" s="6"/>
      <c r="R23" s="7"/>
      <c r="S23" s="6"/>
      <c r="T23" s="6">
        <v>127478.78</v>
      </c>
      <c r="U23" s="6"/>
      <c r="V23" s="6"/>
      <c r="W23" s="6">
        <v>48502.253799999999</v>
      </c>
      <c r="X23" s="6">
        <v>29165.824973999999</v>
      </c>
      <c r="Y23" s="6"/>
      <c r="Z23" s="7">
        <v>205146.85877399999</v>
      </c>
      <c r="AA23" s="6"/>
      <c r="AB23" s="6"/>
      <c r="AC23" s="6"/>
      <c r="AD23" s="6"/>
      <c r="AE23" s="6"/>
      <c r="AF23" s="7"/>
      <c r="AG23" s="6">
        <v>205146.85877399999</v>
      </c>
    </row>
    <row r="24" spans="2:33" x14ac:dyDescent="0.3">
      <c r="B24" s="5" t="s">
        <v>36</v>
      </c>
      <c r="C24" s="6"/>
      <c r="D24" s="6"/>
      <c r="E24" s="6"/>
      <c r="F24" s="6"/>
      <c r="G24" s="6"/>
      <c r="H24" s="6"/>
      <c r="I24" s="7"/>
      <c r="J24" s="6"/>
      <c r="K24" s="6"/>
      <c r="L24" s="6"/>
      <c r="M24" s="6"/>
      <c r="N24" s="6"/>
      <c r="O24" s="6"/>
      <c r="P24" s="6"/>
      <c r="Q24" s="6"/>
      <c r="R24" s="7"/>
      <c r="S24" s="6">
        <v>305337.92349999998</v>
      </c>
      <c r="T24" s="6">
        <v>874317.22183000005</v>
      </c>
      <c r="U24" s="6"/>
      <c r="V24" s="6"/>
      <c r="W24" s="6">
        <v>186229.96586000003</v>
      </c>
      <c r="X24" s="6"/>
      <c r="Y24" s="6"/>
      <c r="Z24" s="7">
        <v>1365885.1111900001</v>
      </c>
      <c r="AA24" s="6"/>
      <c r="AB24" s="6"/>
      <c r="AC24" s="6"/>
      <c r="AD24" s="6"/>
      <c r="AE24" s="6"/>
      <c r="AF24" s="7"/>
      <c r="AG24" s="6">
        <v>1365885.1111900001</v>
      </c>
    </row>
    <row r="25" spans="2:33" x14ac:dyDescent="0.3">
      <c r="B25" s="5" t="s">
        <v>37</v>
      </c>
      <c r="C25" s="6"/>
      <c r="D25" s="6">
        <v>863194.85</v>
      </c>
      <c r="E25" s="6"/>
      <c r="F25" s="6">
        <v>53841.2955</v>
      </c>
      <c r="G25" s="6"/>
      <c r="H25" s="6"/>
      <c r="I25" s="7">
        <v>917036.14549999998</v>
      </c>
      <c r="J25" s="6"/>
      <c r="K25" s="6">
        <v>41505.047999999995</v>
      </c>
      <c r="L25" s="6"/>
      <c r="M25" s="6"/>
      <c r="N25" s="6">
        <v>67492.543839999998</v>
      </c>
      <c r="O25" s="6"/>
      <c r="P25" s="6">
        <v>322809.56760000001</v>
      </c>
      <c r="Q25" s="6"/>
      <c r="R25" s="7">
        <v>431807.15944000002</v>
      </c>
      <c r="S25" s="6">
        <v>459093.75852000003</v>
      </c>
      <c r="T25" s="6">
        <v>386792.71519999992</v>
      </c>
      <c r="U25" s="6"/>
      <c r="V25" s="6"/>
      <c r="W25" s="6">
        <v>365619.17599999998</v>
      </c>
      <c r="X25" s="6">
        <v>135993.0557</v>
      </c>
      <c r="Y25" s="6"/>
      <c r="Z25" s="7">
        <v>1347498.7054199998</v>
      </c>
      <c r="AA25" s="6"/>
      <c r="AB25" s="6"/>
      <c r="AC25" s="6"/>
      <c r="AD25" s="6"/>
      <c r="AE25" s="6"/>
      <c r="AF25" s="7"/>
      <c r="AG25" s="6">
        <v>2696342.0103599997</v>
      </c>
    </row>
    <row r="26" spans="2:33" x14ac:dyDescent="0.3">
      <c r="B26" s="5" t="s">
        <v>38</v>
      </c>
      <c r="C26" s="6">
        <v>3780.84</v>
      </c>
      <c r="D26" s="6"/>
      <c r="E26" s="6"/>
      <c r="F26" s="6"/>
      <c r="G26" s="6"/>
      <c r="H26" s="6"/>
      <c r="I26" s="7">
        <v>3780.84</v>
      </c>
      <c r="J26" s="6"/>
      <c r="K26" s="6">
        <v>3095.42</v>
      </c>
      <c r="L26" s="6"/>
      <c r="M26" s="6"/>
      <c r="N26" s="6"/>
      <c r="O26" s="6"/>
      <c r="P26" s="6"/>
      <c r="Q26" s="6"/>
      <c r="R26" s="7">
        <v>3095.42</v>
      </c>
      <c r="S26" s="6"/>
      <c r="T26" s="6">
        <v>18173.513295999997</v>
      </c>
      <c r="U26" s="6"/>
      <c r="V26" s="6"/>
      <c r="W26" s="6"/>
      <c r="X26" s="6"/>
      <c r="Y26" s="6"/>
      <c r="Z26" s="7">
        <v>18173.513295999997</v>
      </c>
      <c r="AA26" s="6"/>
      <c r="AB26" s="6"/>
      <c r="AC26" s="6"/>
      <c r="AD26" s="6"/>
      <c r="AE26" s="6"/>
      <c r="AF26" s="7"/>
      <c r="AG26" s="6">
        <v>25049.773295999999</v>
      </c>
    </row>
    <row r="27" spans="2:33" x14ac:dyDescent="0.3">
      <c r="B27" s="5" t="s">
        <v>39</v>
      </c>
      <c r="C27" s="6"/>
      <c r="D27" s="6"/>
      <c r="E27" s="6"/>
      <c r="F27" s="6"/>
      <c r="G27" s="6"/>
      <c r="H27" s="6"/>
      <c r="I27" s="7"/>
      <c r="J27" s="6"/>
      <c r="K27" s="6"/>
      <c r="L27" s="6"/>
      <c r="M27" s="6"/>
      <c r="N27" s="6"/>
      <c r="O27" s="6"/>
      <c r="P27" s="6"/>
      <c r="Q27" s="6"/>
      <c r="R27" s="7"/>
      <c r="S27" s="6"/>
      <c r="T27" s="6">
        <v>21056.34</v>
      </c>
      <c r="U27" s="6"/>
      <c r="V27" s="6"/>
      <c r="W27" s="6">
        <v>207266</v>
      </c>
      <c r="X27" s="6"/>
      <c r="Y27" s="6"/>
      <c r="Z27" s="7">
        <v>228322.34</v>
      </c>
      <c r="AA27" s="6"/>
      <c r="AB27" s="6"/>
      <c r="AC27" s="6"/>
      <c r="AD27" s="6"/>
      <c r="AE27" s="6"/>
      <c r="AF27" s="7"/>
      <c r="AG27" s="6">
        <v>228322.34</v>
      </c>
    </row>
    <row r="28" spans="2:33" x14ac:dyDescent="0.3">
      <c r="B28" s="5" t="s">
        <v>40</v>
      </c>
      <c r="C28" s="6">
        <v>83018.510999999999</v>
      </c>
      <c r="D28" s="6">
        <v>440661.42508000002</v>
      </c>
      <c r="E28" s="6"/>
      <c r="F28" s="6">
        <v>123021.98879999999</v>
      </c>
      <c r="G28" s="6">
        <v>611808.04492599983</v>
      </c>
      <c r="H28" s="6"/>
      <c r="I28" s="7">
        <v>1258509.9698059999</v>
      </c>
      <c r="J28" s="6"/>
      <c r="K28" s="6">
        <v>47061.133999999998</v>
      </c>
      <c r="L28" s="6"/>
      <c r="M28" s="6"/>
      <c r="N28" s="6"/>
      <c r="O28" s="6"/>
      <c r="P28" s="6"/>
      <c r="Q28" s="6"/>
      <c r="R28" s="7">
        <v>47061.133999999998</v>
      </c>
      <c r="S28" s="6"/>
      <c r="T28" s="6"/>
      <c r="U28" s="6"/>
      <c r="V28" s="6"/>
      <c r="W28" s="6"/>
      <c r="X28" s="6">
        <v>13546.28</v>
      </c>
      <c r="Y28" s="6"/>
      <c r="Z28" s="7">
        <v>13546.28</v>
      </c>
      <c r="AA28" s="6"/>
      <c r="AB28" s="6"/>
      <c r="AC28" s="6"/>
      <c r="AD28" s="6"/>
      <c r="AE28" s="6"/>
      <c r="AF28" s="7"/>
      <c r="AG28" s="6">
        <v>1319117.383806</v>
      </c>
    </row>
    <row r="29" spans="2:33" x14ac:dyDescent="0.3">
      <c r="B29" s="5" t="s">
        <v>41</v>
      </c>
      <c r="C29" s="6"/>
      <c r="D29" s="6">
        <v>249564.76200000008</v>
      </c>
      <c r="E29" s="6"/>
      <c r="F29" s="6">
        <v>44859.61378</v>
      </c>
      <c r="G29" s="6">
        <v>37736.869500000001</v>
      </c>
      <c r="H29" s="6"/>
      <c r="I29" s="7">
        <v>332161.24528000003</v>
      </c>
      <c r="J29" s="6"/>
      <c r="K29" s="6"/>
      <c r="L29" s="6"/>
      <c r="M29" s="6"/>
      <c r="N29" s="6"/>
      <c r="O29" s="6"/>
      <c r="P29" s="6"/>
      <c r="Q29" s="6"/>
      <c r="R29" s="7"/>
      <c r="S29" s="6"/>
      <c r="T29" s="6"/>
      <c r="U29" s="6"/>
      <c r="V29" s="6"/>
      <c r="W29" s="6"/>
      <c r="X29" s="6"/>
      <c r="Y29" s="6"/>
      <c r="Z29" s="7"/>
      <c r="AA29" s="6"/>
      <c r="AB29" s="6"/>
      <c r="AC29" s="6"/>
      <c r="AD29" s="6"/>
      <c r="AE29" s="6"/>
      <c r="AF29" s="7"/>
      <c r="AG29" s="6">
        <v>332161.24528000003</v>
      </c>
    </row>
    <row r="30" spans="2:33" x14ac:dyDescent="0.3">
      <c r="B30" s="5" t="s">
        <v>42</v>
      </c>
      <c r="C30" s="6"/>
      <c r="D30" s="6">
        <v>59957.325599999996</v>
      </c>
      <c r="E30" s="6"/>
      <c r="F30" s="6">
        <v>5291.36</v>
      </c>
      <c r="G30" s="6">
        <v>3372.6804000000002</v>
      </c>
      <c r="H30" s="6"/>
      <c r="I30" s="7">
        <v>68621.365999999995</v>
      </c>
      <c r="J30" s="6"/>
      <c r="K30" s="6"/>
      <c r="L30" s="6"/>
      <c r="M30" s="6"/>
      <c r="N30" s="6"/>
      <c r="O30" s="6"/>
      <c r="P30" s="6"/>
      <c r="Q30" s="6"/>
      <c r="R30" s="7"/>
      <c r="S30" s="6"/>
      <c r="T30" s="6"/>
      <c r="U30" s="6"/>
      <c r="V30" s="6"/>
      <c r="W30" s="6"/>
      <c r="X30" s="6"/>
      <c r="Y30" s="6"/>
      <c r="Z30" s="7"/>
      <c r="AA30" s="6"/>
      <c r="AB30" s="6"/>
      <c r="AC30" s="6"/>
      <c r="AD30" s="6"/>
      <c r="AE30" s="6"/>
      <c r="AF30" s="7"/>
      <c r="AG30" s="6">
        <v>68621.365999999995</v>
      </c>
    </row>
    <row r="31" spans="2:33" x14ac:dyDescent="0.3">
      <c r="B31" s="5" t="s">
        <v>43</v>
      </c>
      <c r="C31" s="6"/>
      <c r="D31" s="6"/>
      <c r="E31" s="6"/>
      <c r="F31" s="6">
        <v>253392.62</v>
      </c>
      <c r="G31" s="6"/>
      <c r="H31" s="6"/>
      <c r="I31" s="7">
        <v>253392.62</v>
      </c>
      <c r="J31" s="6"/>
      <c r="K31" s="6"/>
      <c r="L31" s="6"/>
      <c r="M31" s="6"/>
      <c r="N31" s="6"/>
      <c r="O31" s="6"/>
      <c r="P31" s="6"/>
      <c r="Q31" s="6"/>
      <c r="R31" s="7"/>
      <c r="S31" s="6"/>
      <c r="T31" s="6"/>
      <c r="U31" s="6"/>
      <c r="V31" s="6"/>
      <c r="W31" s="6"/>
      <c r="X31" s="6"/>
      <c r="Y31" s="6"/>
      <c r="Z31" s="7"/>
      <c r="AA31" s="6"/>
      <c r="AB31" s="6"/>
      <c r="AC31" s="6"/>
      <c r="AD31" s="6"/>
      <c r="AE31" s="6"/>
      <c r="AF31" s="7"/>
      <c r="AG31" s="6">
        <v>253392.62</v>
      </c>
    </row>
    <row r="32" spans="2:33" x14ac:dyDescent="0.3">
      <c r="B32" s="5" t="s">
        <v>44</v>
      </c>
      <c r="C32" s="6"/>
      <c r="D32" s="6">
        <v>62824.368399999999</v>
      </c>
      <c r="E32" s="6"/>
      <c r="F32" s="6">
        <v>59813.279299999987</v>
      </c>
      <c r="G32" s="6">
        <v>104510.05</v>
      </c>
      <c r="H32" s="6"/>
      <c r="I32" s="7">
        <v>227147.69769999999</v>
      </c>
      <c r="J32" s="6"/>
      <c r="K32" s="6"/>
      <c r="L32" s="6"/>
      <c r="M32" s="6"/>
      <c r="N32" s="6"/>
      <c r="O32" s="6"/>
      <c r="P32" s="6"/>
      <c r="Q32" s="6"/>
      <c r="R32" s="7"/>
      <c r="S32" s="6"/>
      <c r="T32" s="6"/>
      <c r="U32" s="6"/>
      <c r="V32" s="6"/>
      <c r="W32" s="6"/>
      <c r="X32" s="6"/>
      <c r="Y32" s="6"/>
      <c r="Z32" s="7"/>
      <c r="AA32" s="6"/>
      <c r="AB32" s="6"/>
      <c r="AC32" s="6"/>
      <c r="AD32" s="6"/>
      <c r="AE32" s="6"/>
      <c r="AF32" s="7"/>
      <c r="AG32" s="6">
        <v>227147.69769999999</v>
      </c>
    </row>
    <row r="33" spans="2:33" x14ac:dyDescent="0.3">
      <c r="B33" s="5" t="s">
        <v>45</v>
      </c>
      <c r="C33" s="6">
        <v>62245</v>
      </c>
      <c r="D33" s="6">
        <v>508036.12657000002</v>
      </c>
      <c r="E33" s="6"/>
      <c r="F33" s="6">
        <v>446184.40347999986</v>
      </c>
      <c r="G33" s="6">
        <v>42778.700900000003</v>
      </c>
      <c r="H33" s="6"/>
      <c r="I33" s="7">
        <v>1059244.23095</v>
      </c>
      <c r="J33" s="6"/>
      <c r="K33" s="6"/>
      <c r="L33" s="6"/>
      <c r="M33" s="6"/>
      <c r="N33" s="6"/>
      <c r="O33" s="6"/>
      <c r="P33" s="6"/>
      <c r="Q33" s="6"/>
      <c r="R33" s="7"/>
      <c r="S33" s="6"/>
      <c r="T33" s="6"/>
      <c r="U33" s="6"/>
      <c r="V33" s="6"/>
      <c r="W33" s="6"/>
      <c r="X33" s="6">
        <v>6134.3460800000003</v>
      </c>
      <c r="Y33" s="6"/>
      <c r="Z33" s="7">
        <v>6134.3460800000003</v>
      </c>
      <c r="AA33" s="6"/>
      <c r="AB33" s="6"/>
      <c r="AC33" s="6"/>
      <c r="AD33" s="6"/>
      <c r="AE33" s="6"/>
      <c r="AF33" s="7"/>
      <c r="AG33" s="6">
        <v>1065378.57703</v>
      </c>
    </row>
    <row r="34" spans="2:33" x14ac:dyDescent="0.3">
      <c r="B34" s="5" t="s">
        <v>46</v>
      </c>
      <c r="C34" s="6"/>
      <c r="D34" s="6"/>
      <c r="E34" s="6"/>
      <c r="F34" s="6"/>
      <c r="G34" s="6"/>
      <c r="H34" s="6"/>
      <c r="I34" s="7"/>
      <c r="J34" s="6">
        <v>343321.66357000003</v>
      </c>
      <c r="K34" s="6">
        <v>614324.14655199996</v>
      </c>
      <c r="L34" s="6"/>
      <c r="M34" s="6"/>
      <c r="N34" s="6">
        <v>48201.783152000004</v>
      </c>
      <c r="O34" s="6"/>
      <c r="P34" s="6">
        <v>158940.157618</v>
      </c>
      <c r="Q34" s="6"/>
      <c r="R34" s="7">
        <v>1164787.750892</v>
      </c>
      <c r="S34" s="6"/>
      <c r="T34" s="6"/>
      <c r="U34" s="6"/>
      <c r="V34" s="6"/>
      <c r="W34" s="6"/>
      <c r="X34" s="6"/>
      <c r="Y34" s="6"/>
      <c r="Z34" s="7"/>
      <c r="AA34" s="6"/>
      <c r="AB34" s="6"/>
      <c r="AC34" s="6"/>
      <c r="AD34" s="6"/>
      <c r="AE34" s="6"/>
      <c r="AF34" s="7"/>
      <c r="AG34" s="6">
        <v>1164787.750892</v>
      </c>
    </row>
    <row r="35" spans="2:33" x14ac:dyDescent="0.3">
      <c r="B35" s="5" t="s">
        <v>47</v>
      </c>
      <c r="C35" s="6"/>
      <c r="D35" s="6"/>
      <c r="E35" s="6"/>
      <c r="F35" s="6"/>
      <c r="G35" s="6"/>
      <c r="H35" s="6"/>
      <c r="I35" s="7"/>
      <c r="J35" s="6">
        <v>137705.61503000002</v>
      </c>
      <c r="K35" s="6">
        <v>1097006.366744</v>
      </c>
      <c r="L35" s="6"/>
      <c r="M35" s="6"/>
      <c r="N35" s="6">
        <v>315377.40868600004</v>
      </c>
      <c r="O35" s="6"/>
      <c r="P35" s="6">
        <v>1091779.2194690001</v>
      </c>
      <c r="Q35" s="6"/>
      <c r="R35" s="7">
        <v>2641868.609929</v>
      </c>
      <c r="S35" s="6"/>
      <c r="T35" s="6">
        <v>1319.42</v>
      </c>
      <c r="U35" s="6"/>
      <c r="V35" s="6">
        <v>393876.63649999996</v>
      </c>
      <c r="W35" s="6"/>
      <c r="X35" s="6">
        <v>742.07999999999993</v>
      </c>
      <c r="Y35" s="6"/>
      <c r="Z35" s="7">
        <v>395938.13649999996</v>
      </c>
      <c r="AA35" s="6"/>
      <c r="AB35" s="6"/>
      <c r="AC35" s="6"/>
      <c r="AD35" s="6"/>
      <c r="AE35" s="6"/>
      <c r="AF35" s="7"/>
      <c r="AG35" s="6">
        <v>3037806.746429</v>
      </c>
    </row>
    <row r="36" spans="2:33" x14ac:dyDescent="0.3">
      <c r="B36" s="5" t="s">
        <v>48</v>
      </c>
      <c r="C36" s="6"/>
      <c r="D36" s="6"/>
      <c r="E36" s="6"/>
      <c r="F36" s="6"/>
      <c r="G36" s="6"/>
      <c r="H36" s="6"/>
      <c r="I36" s="7"/>
      <c r="J36" s="6"/>
      <c r="K36" s="6">
        <v>67668.262099999993</v>
      </c>
      <c r="L36" s="6"/>
      <c r="M36" s="6"/>
      <c r="N36" s="6"/>
      <c r="O36" s="6"/>
      <c r="P36" s="6">
        <v>13753.310869999999</v>
      </c>
      <c r="Q36" s="6"/>
      <c r="R36" s="7">
        <v>81421.572969999994</v>
      </c>
      <c r="S36" s="6"/>
      <c r="T36" s="6"/>
      <c r="U36" s="6"/>
      <c r="V36" s="6"/>
      <c r="W36" s="6"/>
      <c r="X36" s="6"/>
      <c r="Y36" s="6"/>
      <c r="Z36" s="7"/>
      <c r="AA36" s="6"/>
      <c r="AB36" s="6"/>
      <c r="AC36" s="6"/>
      <c r="AD36" s="6"/>
      <c r="AE36" s="6"/>
      <c r="AF36" s="7"/>
      <c r="AG36" s="6">
        <v>81421.572969999994</v>
      </c>
    </row>
    <row r="37" spans="2:33" x14ac:dyDescent="0.3">
      <c r="B37" s="5" t="s">
        <v>49</v>
      </c>
      <c r="C37" s="6"/>
      <c r="D37" s="6"/>
      <c r="E37" s="6"/>
      <c r="F37" s="6"/>
      <c r="G37" s="6"/>
      <c r="H37" s="6"/>
      <c r="I37" s="7"/>
      <c r="J37" s="6"/>
      <c r="K37" s="6">
        <v>3555.3503999999998</v>
      </c>
      <c r="L37" s="6"/>
      <c r="M37" s="6"/>
      <c r="N37" s="6"/>
      <c r="O37" s="6"/>
      <c r="P37" s="6">
        <v>454810.66891300009</v>
      </c>
      <c r="Q37" s="6"/>
      <c r="R37" s="7">
        <v>458366.01931300008</v>
      </c>
      <c r="S37" s="6"/>
      <c r="T37" s="6"/>
      <c r="U37" s="6"/>
      <c r="V37" s="6"/>
      <c r="W37" s="6"/>
      <c r="X37" s="6"/>
      <c r="Y37" s="6"/>
      <c r="Z37" s="7"/>
      <c r="AA37" s="6"/>
      <c r="AB37" s="6"/>
      <c r="AC37" s="6"/>
      <c r="AD37" s="6"/>
      <c r="AE37" s="6"/>
      <c r="AF37" s="7"/>
      <c r="AG37" s="6">
        <v>458366.01931300008</v>
      </c>
    </row>
    <row r="38" spans="2:33" x14ac:dyDescent="0.3">
      <c r="B38" s="5" t="s">
        <v>50</v>
      </c>
      <c r="C38" s="6"/>
      <c r="D38" s="6"/>
      <c r="E38" s="6"/>
      <c r="F38" s="6"/>
      <c r="G38" s="6">
        <v>1197.0000000000002</v>
      </c>
      <c r="H38" s="6"/>
      <c r="I38" s="7">
        <v>1197.0000000000002</v>
      </c>
      <c r="J38" s="6"/>
      <c r="K38" s="6"/>
      <c r="L38" s="6"/>
      <c r="M38" s="6"/>
      <c r="N38" s="6"/>
      <c r="O38" s="6"/>
      <c r="P38" s="6"/>
      <c r="Q38" s="6"/>
      <c r="R38" s="7"/>
      <c r="S38" s="6"/>
      <c r="T38" s="6"/>
      <c r="U38" s="6"/>
      <c r="V38" s="6"/>
      <c r="W38" s="6"/>
      <c r="X38" s="6">
        <v>2334.15</v>
      </c>
      <c r="Y38" s="6"/>
      <c r="Z38" s="7">
        <v>2334.15</v>
      </c>
      <c r="AA38" s="6">
        <v>3593.6714999999995</v>
      </c>
      <c r="AB38" s="6"/>
      <c r="AC38" s="6"/>
      <c r="AD38" s="6">
        <v>1623704.225279297</v>
      </c>
      <c r="AE38" s="6"/>
      <c r="AF38" s="7">
        <v>1627297.8967792969</v>
      </c>
      <c r="AG38" s="6">
        <v>1630829.0467792971</v>
      </c>
    </row>
    <row r="39" spans="2:33" x14ac:dyDescent="0.3">
      <c r="B39" s="5" t="s">
        <v>51</v>
      </c>
      <c r="C39" s="6"/>
      <c r="D39" s="6"/>
      <c r="E39" s="6"/>
      <c r="F39" s="6"/>
      <c r="G39" s="6"/>
      <c r="H39" s="6"/>
      <c r="I39" s="7"/>
      <c r="J39" s="6"/>
      <c r="K39" s="6"/>
      <c r="L39" s="6"/>
      <c r="M39" s="6"/>
      <c r="N39" s="6"/>
      <c r="O39" s="6"/>
      <c r="P39" s="6">
        <v>6600.8216400000001</v>
      </c>
      <c r="Q39" s="6"/>
      <c r="R39" s="7">
        <v>6600.8216400000001</v>
      </c>
      <c r="S39" s="6"/>
      <c r="T39" s="6">
        <v>37684.681039999996</v>
      </c>
      <c r="U39" s="6"/>
      <c r="V39" s="6"/>
      <c r="W39" s="6"/>
      <c r="X39" s="6"/>
      <c r="Y39" s="6"/>
      <c r="Z39" s="7">
        <v>37684.681039999996</v>
      </c>
      <c r="AA39" s="6"/>
      <c r="AB39" s="6"/>
      <c r="AC39" s="6"/>
      <c r="AD39" s="6">
        <v>1496365.2967000001</v>
      </c>
      <c r="AE39" s="6"/>
      <c r="AF39" s="7">
        <v>1496365.2967000001</v>
      </c>
      <c r="AG39" s="6">
        <v>1540650.79938</v>
      </c>
    </row>
    <row r="40" spans="2:33" x14ac:dyDescent="0.3">
      <c r="B40" s="5" t="s">
        <v>52</v>
      </c>
      <c r="C40" s="6"/>
      <c r="D40" s="6"/>
      <c r="E40" s="6"/>
      <c r="F40" s="6"/>
      <c r="G40" s="6"/>
      <c r="H40" s="6"/>
      <c r="I40" s="7"/>
      <c r="J40" s="6"/>
      <c r="K40" s="6"/>
      <c r="L40" s="6"/>
      <c r="M40" s="6"/>
      <c r="N40" s="6"/>
      <c r="O40" s="6"/>
      <c r="P40" s="6"/>
      <c r="Q40" s="6"/>
      <c r="R40" s="7"/>
      <c r="S40" s="6"/>
      <c r="T40" s="6"/>
      <c r="U40" s="6"/>
      <c r="V40" s="6"/>
      <c r="W40" s="6"/>
      <c r="X40" s="6"/>
      <c r="Y40" s="6"/>
      <c r="Z40" s="7"/>
      <c r="AA40" s="6">
        <v>982773.98808099888</v>
      </c>
      <c r="AB40" s="6">
        <v>25048.427800000001</v>
      </c>
      <c r="AC40" s="6"/>
      <c r="AD40" s="6">
        <v>169437.36005800002</v>
      </c>
      <c r="AE40" s="6"/>
      <c r="AF40" s="7">
        <v>1177259.7759389989</v>
      </c>
      <c r="AG40" s="6">
        <v>1177259.7759389989</v>
      </c>
    </row>
    <row r="41" spans="2:33" x14ac:dyDescent="0.3">
      <c r="B41" s="5" t="s">
        <v>53</v>
      </c>
      <c r="C41" s="6"/>
      <c r="D41" s="6"/>
      <c r="E41" s="6"/>
      <c r="F41" s="6"/>
      <c r="G41" s="6"/>
      <c r="H41" s="6"/>
      <c r="I41" s="7"/>
      <c r="J41" s="6"/>
      <c r="K41" s="6"/>
      <c r="L41" s="6"/>
      <c r="M41" s="6"/>
      <c r="N41" s="6"/>
      <c r="O41" s="6"/>
      <c r="P41" s="6"/>
      <c r="Q41" s="6"/>
      <c r="R41" s="7"/>
      <c r="S41" s="6"/>
      <c r="T41" s="6"/>
      <c r="U41" s="6"/>
      <c r="V41" s="6"/>
      <c r="W41" s="6"/>
      <c r="X41" s="6"/>
      <c r="Y41" s="6"/>
      <c r="Z41" s="7"/>
      <c r="AA41" s="6"/>
      <c r="AB41" s="6"/>
      <c r="AC41" s="6"/>
      <c r="AD41" s="6">
        <v>662635.0291789996</v>
      </c>
      <c r="AE41" s="6"/>
      <c r="AF41" s="7">
        <v>662635.0291789996</v>
      </c>
      <c r="AG41" s="6">
        <v>662635.0291789996</v>
      </c>
    </row>
    <row r="42" spans="2:33" x14ac:dyDescent="0.3">
      <c r="B42" s="5" t="s">
        <v>54</v>
      </c>
      <c r="C42" s="6"/>
      <c r="D42" s="6"/>
      <c r="E42" s="6"/>
      <c r="F42" s="6"/>
      <c r="G42" s="6"/>
      <c r="H42" s="6"/>
      <c r="I42" s="7"/>
      <c r="J42" s="6"/>
      <c r="K42" s="6"/>
      <c r="L42" s="6"/>
      <c r="M42" s="6"/>
      <c r="N42" s="6"/>
      <c r="O42" s="6"/>
      <c r="P42" s="6"/>
      <c r="Q42" s="6"/>
      <c r="R42" s="7"/>
      <c r="S42" s="6"/>
      <c r="T42" s="6"/>
      <c r="U42" s="6"/>
      <c r="V42" s="6"/>
      <c r="W42" s="6"/>
      <c r="X42" s="6"/>
      <c r="Y42" s="6"/>
      <c r="Z42" s="7"/>
      <c r="AA42" s="6">
        <v>8301.6972159999987</v>
      </c>
      <c r="AB42" s="6"/>
      <c r="AC42" s="6"/>
      <c r="AD42" s="6">
        <v>240859.51100400015</v>
      </c>
      <c r="AE42" s="6"/>
      <c r="AF42" s="7">
        <v>249161.20822000015</v>
      </c>
      <c r="AG42" s="6">
        <v>249161.20822000015</v>
      </c>
    </row>
    <row r="43" spans="2:33" x14ac:dyDescent="0.3">
      <c r="B43" s="5" t="s">
        <v>55</v>
      </c>
      <c r="C43" s="6"/>
      <c r="D43" s="6"/>
      <c r="E43" s="6"/>
      <c r="F43" s="6"/>
      <c r="G43" s="6"/>
      <c r="H43" s="6"/>
      <c r="I43" s="7"/>
      <c r="J43" s="6"/>
      <c r="K43" s="6"/>
      <c r="L43" s="6"/>
      <c r="M43" s="6"/>
      <c r="N43" s="6"/>
      <c r="O43" s="6"/>
      <c r="P43" s="6"/>
      <c r="Q43" s="6"/>
      <c r="R43" s="7"/>
      <c r="S43" s="6"/>
      <c r="T43" s="6"/>
      <c r="U43" s="6"/>
      <c r="V43" s="6"/>
      <c r="W43" s="6"/>
      <c r="X43" s="6"/>
      <c r="Y43" s="6"/>
      <c r="Z43" s="7"/>
      <c r="AA43" s="6"/>
      <c r="AB43" s="6"/>
      <c r="AC43" s="6"/>
      <c r="AD43" s="6">
        <v>79429.056466000009</v>
      </c>
      <c r="AE43" s="6"/>
      <c r="AF43" s="7">
        <v>79429.056466000009</v>
      </c>
      <c r="AG43" s="6">
        <v>79429.056466000009</v>
      </c>
    </row>
    <row r="44" spans="2:33" x14ac:dyDescent="0.3">
      <c r="B44" s="5" t="s">
        <v>56</v>
      </c>
      <c r="C44" s="6"/>
      <c r="D44" s="6"/>
      <c r="E44" s="6"/>
      <c r="F44" s="6"/>
      <c r="G44" s="6"/>
      <c r="H44" s="6"/>
      <c r="I44" s="7"/>
      <c r="J44" s="6"/>
      <c r="K44" s="6"/>
      <c r="L44" s="6"/>
      <c r="M44" s="6"/>
      <c r="N44" s="6"/>
      <c r="O44" s="6"/>
      <c r="P44" s="6"/>
      <c r="Q44" s="6"/>
      <c r="R44" s="7"/>
      <c r="S44" s="6"/>
      <c r="T44" s="6"/>
      <c r="U44" s="6"/>
      <c r="V44" s="6"/>
      <c r="W44" s="6"/>
      <c r="X44" s="6"/>
      <c r="Y44" s="6"/>
      <c r="Z44" s="7"/>
      <c r="AA44" s="6">
        <v>89862.558942999982</v>
      </c>
      <c r="AB44" s="6"/>
      <c r="AC44" s="6"/>
      <c r="AD44" s="6">
        <v>60818.053565999995</v>
      </c>
      <c r="AE44" s="6"/>
      <c r="AF44" s="7">
        <v>150680.61250899997</v>
      </c>
      <c r="AG44" s="6">
        <v>150680.61250899997</v>
      </c>
    </row>
    <row r="45" spans="2:33" x14ac:dyDescent="0.3">
      <c r="B45" s="5" t="s">
        <v>57</v>
      </c>
      <c r="C45" s="6"/>
      <c r="D45" s="6"/>
      <c r="E45" s="6"/>
      <c r="F45" s="6"/>
      <c r="G45" s="6"/>
      <c r="H45" s="6"/>
      <c r="I45" s="7"/>
      <c r="J45" s="6"/>
      <c r="K45" s="6"/>
      <c r="L45" s="6"/>
      <c r="M45" s="6"/>
      <c r="N45" s="6"/>
      <c r="O45" s="6"/>
      <c r="P45" s="6"/>
      <c r="Q45" s="6"/>
      <c r="R45" s="7"/>
      <c r="S45" s="6"/>
      <c r="T45" s="6"/>
      <c r="U45" s="6"/>
      <c r="V45" s="6"/>
      <c r="W45" s="6"/>
      <c r="X45" s="6"/>
      <c r="Y45" s="6"/>
      <c r="Z45" s="7"/>
      <c r="AA45" s="6">
        <v>28194.403900000005</v>
      </c>
      <c r="AB45" s="6"/>
      <c r="AC45" s="6"/>
      <c r="AD45" s="6">
        <v>66591.162400000016</v>
      </c>
      <c r="AE45" s="6"/>
      <c r="AF45" s="7">
        <v>94785.56630000002</v>
      </c>
      <c r="AG45" s="6">
        <v>94785.56630000002</v>
      </c>
    </row>
    <row r="46" spans="2:33" x14ac:dyDescent="0.3">
      <c r="B46" s="5" t="s">
        <v>58</v>
      </c>
      <c r="C46" s="6"/>
      <c r="D46" s="6"/>
      <c r="E46" s="6"/>
      <c r="F46" s="6"/>
      <c r="G46" s="6"/>
      <c r="H46" s="6"/>
      <c r="I46" s="7"/>
      <c r="J46" s="6"/>
      <c r="K46" s="6"/>
      <c r="L46" s="6"/>
      <c r="M46" s="6"/>
      <c r="N46" s="6"/>
      <c r="O46" s="6"/>
      <c r="P46" s="6">
        <v>3648.4947999999999</v>
      </c>
      <c r="Q46" s="6"/>
      <c r="R46" s="7">
        <v>3648.4947999999999</v>
      </c>
      <c r="S46" s="6"/>
      <c r="T46" s="6"/>
      <c r="U46" s="6"/>
      <c r="V46" s="6"/>
      <c r="W46" s="6"/>
      <c r="X46" s="6"/>
      <c r="Y46" s="6"/>
      <c r="Z46" s="7"/>
      <c r="AA46" s="6"/>
      <c r="AB46" s="6"/>
      <c r="AC46" s="6"/>
      <c r="AD46" s="6">
        <v>46092.308800000013</v>
      </c>
      <c r="AE46" s="6"/>
      <c r="AF46" s="7">
        <v>46092.308800000013</v>
      </c>
      <c r="AG46" s="6">
        <v>49740.803600000014</v>
      </c>
    </row>
    <row r="47" spans="2:33" x14ac:dyDescent="0.3">
      <c r="B47" s="5" t="s">
        <v>59</v>
      </c>
      <c r="C47" s="6"/>
      <c r="D47" s="6"/>
      <c r="E47" s="6"/>
      <c r="F47" s="6"/>
      <c r="G47" s="6"/>
      <c r="H47" s="6"/>
      <c r="I47" s="7"/>
      <c r="J47" s="6"/>
      <c r="K47" s="6"/>
      <c r="L47" s="6"/>
      <c r="M47" s="6"/>
      <c r="N47" s="6"/>
      <c r="O47" s="6"/>
      <c r="P47" s="6"/>
      <c r="Q47" s="6"/>
      <c r="R47" s="7"/>
      <c r="S47" s="6"/>
      <c r="T47" s="6"/>
      <c r="U47" s="6"/>
      <c r="V47" s="6"/>
      <c r="W47" s="6"/>
      <c r="X47" s="6"/>
      <c r="Y47" s="6"/>
      <c r="Z47" s="7"/>
      <c r="AA47" s="6">
        <v>5435.5731999999998</v>
      </c>
      <c r="AB47" s="6"/>
      <c r="AC47" s="6"/>
      <c r="AD47" s="6">
        <v>231247.696104</v>
      </c>
      <c r="AE47" s="6"/>
      <c r="AF47" s="7">
        <v>236683.26930400002</v>
      </c>
      <c r="AG47" s="6">
        <v>236683.26930400002</v>
      </c>
    </row>
    <row r="48" spans="2:33" x14ac:dyDescent="0.3">
      <c r="B48" s="5" t="s">
        <v>60</v>
      </c>
      <c r="C48" s="6"/>
      <c r="D48" s="6"/>
      <c r="E48" s="6"/>
      <c r="F48" s="6"/>
      <c r="G48" s="6"/>
      <c r="H48" s="6"/>
      <c r="I48" s="7"/>
      <c r="J48" s="6"/>
      <c r="K48" s="6"/>
      <c r="L48" s="6"/>
      <c r="M48" s="6"/>
      <c r="N48" s="6"/>
      <c r="O48" s="6"/>
      <c r="P48" s="6"/>
      <c r="Q48" s="6"/>
      <c r="R48" s="7"/>
      <c r="S48" s="6"/>
      <c r="T48" s="6"/>
      <c r="U48" s="6"/>
      <c r="V48" s="6"/>
      <c r="W48" s="6"/>
      <c r="X48" s="6"/>
      <c r="Y48" s="6"/>
      <c r="Z48" s="7"/>
      <c r="AA48" s="6">
        <v>9702.069738000002</v>
      </c>
      <c r="AB48" s="6"/>
      <c r="AC48" s="6"/>
      <c r="AD48" s="6">
        <v>31330.734259999987</v>
      </c>
      <c r="AE48" s="6"/>
      <c r="AF48" s="7">
        <v>41032.803997999988</v>
      </c>
      <c r="AG48" s="6">
        <v>41032.803997999988</v>
      </c>
    </row>
    <row r="49" spans="2:33" x14ac:dyDescent="0.3">
      <c r="B49" s="5" t="s">
        <v>61</v>
      </c>
      <c r="C49" s="6"/>
      <c r="D49" s="6"/>
      <c r="E49" s="6"/>
      <c r="F49" s="6"/>
      <c r="G49" s="6"/>
      <c r="H49" s="6"/>
      <c r="I49" s="7"/>
      <c r="J49" s="6"/>
      <c r="K49" s="6">
        <v>679.99176</v>
      </c>
      <c r="L49" s="6"/>
      <c r="M49" s="6"/>
      <c r="N49" s="6">
        <v>20630.133439999998</v>
      </c>
      <c r="O49" s="6"/>
      <c r="P49" s="6">
        <v>47695.255499999999</v>
      </c>
      <c r="Q49" s="6"/>
      <c r="R49" s="7">
        <v>69005.380699999994</v>
      </c>
      <c r="S49" s="6"/>
      <c r="T49" s="6"/>
      <c r="U49" s="6"/>
      <c r="V49" s="6"/>
      <c r="W49" s="6"/>
      <c r="X49" s="6"/>
      <c r="Y49" s="6"/>
      <c r="Z49" s="7"/>
      <c r="AA49" s="6"/>
      <c r="AB49" s="6"/>
      <c r="AC49" s="6"/>
      <c r="AD49" s="6">
        <v>969532.12979999918</v>
      </c>
      <c r="AE49" s="6"/>
      <c r="AF49" s="7">
        <v>969532.12979999918</v>
      </c>
      <c r="AG49" s="6">
        <v>1038537.5104999992</v>
      </c>
    </row>
    <row r="50" spans="2:33" x14ac:dyDescent="0.3">
      <c r="B50" s="5" t="s">
        <v>62</v>
      </c>
      <c r="C50" s="6"/>
      <c r="D50" s="6"/>
      <c r="E50" s="6"/>
      <c r="F50" s="6"/>
      <c r="G50" s="6"/>
      <c r="H50" s="6"/>
      <c r="I50" s="7"/>
      <c r="J50" s="6"/>
      <c r="K50" s="6"/>
      <c r="L50" s="6"/>
      <c r="M50" s="6"/>
      <c r="N50" s="6"/>
      <c r="O50" s="6"/>
      <c r="P50" s="6"/>
      <c r="Q50" s="6"/>
      <c r="R50" s="7"/>
      <c r="S50" s="6"/>
      <c r="T50" s="6"/>
      <c r="U50" s="6"/>
      <c r="V50" s="6"/>
      <c r="W50" s="6"/>
      <c r="X50" s="6"/>
      <c r="Y50" s="6"/>
      <c r="Z50" s="7"/>
      <c r="AA50" s="6">
        <v>2066.6641960000002</v>
      </c>
      <c r="AB50" s="6"/>
      <c r="AC50" s="6"/>
      <c r="AD50" s="6">
        <v>35955.523199999996</v>
      </c>
      <c r="AE50" s="6"/>
      <c r="AF50" s="7">
        <v>38022.187395999994</v>
      </c>
      <c r="AG50" s="6">
        <v>38022.187395999994</v>
      </c>
    </row>
    <row r="51" spans="2:33" x14ac:dyDescent="0.3">
      <c r="B51" s="5" t="s">
        <v>63</v>
      </c>
      <c r="C51" s="6"/>
      <c r="D51" s="6"/>
      <c r="E51" s="6"/>
      <c r="F51" s="6"/>
      <c r="G51" s="6"/>
      <c r="H51" s="6"/>
      <c r="I51" s="7"/>
      <c r="J51" s="6"/>
      <c r="K51" s="6"/>
      <c r="L51" s="6"/>
      <c r="M51" s="6"/>
      <c r="N51" s="6"/>
      <c r="O51" s="6"/>
      <c r="P51" s="6"/>
      <c r="Q51" s="6"/>
      <c r="R51" s="7"/>
      <c r="S51" s="6"/>
      <c r="T51" s="6"/>
      <c r="U51" s="6"/>
      <c r="V51" s="6"/>
      <c r="W51" s="6"/>
      <c r="X51" s="6"/>
      <c r="Y51" s="6"/>
      <c r="Z51" s="7"/>
      <c r="AA51" s="6"/>
      <c r="AB51" s="6"/>
      <c r="AC51" s="6"/>
      <c r="AD51" s="6">
        <v>451024.35736500006</v>
      </c>
      <c r="AE51" s="6"/>
      <c r="AF51" s="7">
        <v>451024.35736500006</v>
      </c>
      <c r="AG51" s="6">
        <v>451024.35736500006</v>
      </c>
    </row>
    <row r="52" spans="2:33" x14ac:dyDescent="0.3">
      <c r="B52" s="5" t="s">
        <v>64</v>
      </c>
      <c r="C52" s="6"/>
      <c r="D52" s="6"/>
      <c r="E52" s="6"/>
      <c r="F52" s="6"/>
      <c r="G52" s="6"/>
      <c r="H52" s="6"/>
      <c r="I52" s="7"/>
      <c r="J52" s="6"/>
      <c r="K52" s="6"/>
      <c r="L52" s="6"/>
      <c r="M52" s="6"/>
      <c r="N52" s="6"/>
      <c r="O52" s="6"/>
      <c r="P52" s="6"/>
      <c r="Q52" s="6"/>
      <c r="R52" s="7"/>
      <c r="S52" s="6"/>
      <c r="T52" s="6"/>
      <c r="U52" s="6"/>
      <c r="V52" s="6"/>
      <c r="W52" s="6"/>
      <c r="X52" s="6"/>
      <c r="Y52" s="6"/>
      <c r="Z52" s="7"/>
      <c r="AA52" s="6"/>
      <c r="AB52" s="6"/>
      <c r="AC52" s="6"/>
      <c r="AD52" s="6">
        <v>468694.45376200014</v>
      </c>
      <c r="AE52" s="6"/>
      <c r="AF52" s="7">
        <v>468694.45376200014</v>
      </c>
      <c r="AG52" s="6">
        <v>468694.45376200014</v>
      </c>
    </row>
    <row r="53" spans="2:33" x14ac:dyDescent="0.3">
      <c r="B53" s="5" t="s">
        <v>65</v>
      </c>
      <c r="C53" s="6"/>
      <c r="D53" s="6"/>
      <c r="E53" s="6"/>
      <c r="F53" s="6"/>
      <c r="G53" s="6"/>
      <c r="H53" s="6"/>
      <c r="I53" s="7"/>
      <c r="J53" s="6"/>
      <c r="K53" s="6"/>
      <c r="L53" s="6"/>
      <c r="M53" s="6"/>
      <c r="N53" s="6"/>
      <c r="O53" s="6"/>
      <c r="P53" s="6">
        <v>42789.867788999989</v>
      </c>
      <c r="Q53" s="6"/>
      <c r="R53" s="7">
        <v>42789.867788999989</v>
      </c>
      <c r="S53" s="6"/>
      <c r="T53" s="6"/>
      <c r="U53" s="6"/>
      <c r="V53" s="6"/>
      <c r="W53" s="6"/>
      <c r="X53" s="6"/>
      <c r="Y53" s="6"/>
      <c r="Z53" s="7"/>
      <c r="AA53" s="6"/>
      <c r="AB53" s="6"/>
      <c r="AC53" s="6"/>
      <c r="AD53" s="6">
        <v>1513964.4910000016</v>
      </c>
      <c r="AE53" s="6"/>
      <c r="AF53" s="7">
        <v>1513964.4910000016</v>
      </c>
      <c r="AG53" s="6">
        <v>1556754.3587890016</v>
      </c>
    </row>
    <row r="54" spans="2:33" x14ac:dyDescent="0.3">
      <c r="B54" s="5" t="s">
        <v>66</v>
      </c>
      <c r="C54" s="6"/>
      <c r="D54" s="6"/>
      <c r="E54" s="6"/>
      <c r="F54" s="6"/>
      <c r="G54" s="6"/>
      <c r="H54" s="6"/>
      <c r="I54" s="7"/>
      <c r="J54" s="6"/>
      <c r="K54" s="6"/>
      <c r="L54" s="6"/>
      <c r="M54" s="6"/>
      <c r="N54" s="6"/>
      <c r="O54" s="6"/>
      <c r="P54" s="6">
        <v>3720.7341000000001</v>
      </c>
      <c r="Q54" s="6"/>
      <c r="R54" s="7">
        <v>3720.7341000000001</v>
      </c>
      <c r="S54" s="6"/>
      <c r="T54" s="6"/>
      <c r="U54" s="6"/>
      <c r="V54" s="6"/>
      <c r="W54" s="6"/>
      <c r="X54" s="6"/>
      <c r="Y54" s="6"/>
      <c r="Z54" s="7"/>
      <c r="AA54" s="6"/>
      <c r="AB54" s="6"/>
      <c r="AC54" s="6"/>
      <c r="AD54" s="6">
        <v>1285410.9034499989</v>
      </c>
      <c r="AE54" s="6"/>
      <c r="AF54" s="7">
        <v>1285410.9034499989</v>
      </c>
      <c r="AG54" s="6">
        <v>1289131.6375499989</v>
      </c>
    </row>
    <row r="55" spans="2:33" x14ac:dyDescent="0.3">
      <c r="B55" s="5" t="s">
        <v>67</v>
      </c>
      <c r="C55" s="6"/>
      <c r="D55" s="6">
        <v>311258.29660400003</v>
      </c>
      <c r="E55" s="6"/>
      <c r="F55" s="6"/>
      <c r="G55" s="6"/>
      <c r="H55" s="6"/>
      <c r="I55" s="7">
        <v>311258.29660400003</v>
      </c>
      <c r="J55" s="6"/>
      <c r="K55" s="6">
        <v>4640561.0801399983</v>
      </c>
      <c r="L55" s="6"/>
      <c r="M55" s="6"/>
      <c r="N55" s="6"/>
      <c r="O55" s="6"/>
      <c r="P55" s="6">
        <v>34907.406279999996</v>
      </c>
      <c r="Q55" s="6"/>
      <c r="R55" s="7">
        <v>4675468.4864199981</v>
      </c>
      <c r="S55" s="6"/>
      <c r="T55" s="6">
        <v>10881.1968</v>
      </c>
      <c r="U55" s="6"/>
      <c r="V55" s="6"/>
      <c r="W55" s="6"/>
      <c r="X55" s="6"/>
      <c r="Y55" s="6"/>
      <c r="Z55" s="7">
        <v>10881.1968</v>
      </c>
      <c r="AA55" s="6"/>
      <c r="AB55" s="6"/>
      <c r="AC55" s="6"/>
      <c r="AD55" s="6"/>
      <c r="AE55" s="6"/>
      <c r="AF55" s="7"/>
      <c r="AG55" s="6">
        <v>4997607.9798239982</v>
      </c>
    </row>
    <row r="56" spans="2:33" x14ac:dyDescent="0.3">
      <c r="B56" s="5" t="s">
        <v>68</v>
      </c>
      <c r="C56" s="6"/>
      <c r="D56" s="6"/>
      <c r="E56" s="6"/>
      <c r="F56" s="6"/>
      <c r="G56" s="6"/>
      <c r="H56" s="6"/>
      <c r="I56" s="7"/>
      <c r="J56" s="6"/>
      <c r="K56" s="6"/>
      <c r="L56" s="6"/>
      <c r="M56" s="6"/>
      <c r="N56" s="6"/>
      <c r="O56" s="6"/>
      <c r="P56" s="6"/>
      <c r="Q56" s="6">
        <v>41826.7569</v>
      </c>
      <c r="R56" s="7">
        <v>41826.7569</v>
      </c>
      <c r="S56" s="6"/>
      <c r="T56" s="6"/>
      <c r="U56" s="6"/>
      <c r="V56" s="6"/>
      <c r="W56" s="6"/>
      <c r="X56" s="6"/>
      <c r="Y56" s="6"/>
      <c r="Z56" s="7"/>
      <c r="AA56" s="6"/>
      <c r="AB56" s="6"/>
      <c r="AC56" s="6"/>
      <c r="AD56" s="6"/>
      <c r="AE56" s="6"/>
      <c r="AF56" s="7"/>
      <c r="AG56" s="6">
        <v>41826.7569</v>
      </c>
    </row>
    <row r="57" spans="2:33" x14ac:dyDescent="0.3">
      <c r="B57" s="5" t="s">
        <v>69</v>
      </c>
      <c r="C57" s="6"/>
      <c r="D57" s="6"/>
      <c r="E57" s="6"/>
      <c r="F57" s="6"/>
      <c r="G57" s="6"/>
      <c r="H57" s="6"/>
      <c r="I57" s="7"/>
      <c r="J57" s="6"/>
      <c r="K57" s="6"/>
      <c r="L57" s="6"/>
      <c r="M57" s="6"/>
      <c r="N57" s="6"/>
      <c r="O57" s="6"/>
      <c r="P57" s="6"/>
      <c r="Q57" s="6">
        <v>9464.0524000000005</v>
      </c>
      <c r="R57" s="7">
        <v>9464.0524000000005</v>
      </c>
      <c r="S57" s="6"/>
      <c r="T57" s="6"/>
      <c r="U57" s="6"/>
      <c r="V57" s="6"/>
      <c r="W57" s="6"/>
      <c r="X57" s="6"/>
      <c r="Y57" s="6"/>
      <c r="Z57" s="7"/>
      <c r="AA57" s="6"/>
      <c r="AB57" s="6"/>
      <c r="AC57" s="6"/>
      <c r="AD57" s="6"/>
      <c r="AE57" s="6"/>
      <c r="AF57" s="7"/>
      <c r="AG57" s="6">
        <v>9464.0524000000005</v>
      </c>
    </row>
    <row r="58" spans="2:33" x14ac:dyDescent="0.3">
      <c r="B58" s="5" t="s">
        <v>70</v>
      </c>
      <c r="C58" s="6"/>
      <c r="D58" s="6"/>
      <c r="E58" s="6"/>
      <c r="F58" s="6"/>
      <c r="G58" s="6"/>
      <c r="H58" s="6"/>
      <c r="I58" s="7"/>
      <c r="J58" s="6">
        <v>21058.924299999999</v>
      </c>
      <c r="K58" s="6"/>
      <c r="L58" s="6"/>
      <c r="M58" s="6"/>
      <c r="N58" s="6">
        <v>2217.4459999999999</v>
      </c>
      <c r="O58" s="6"/>
      <c r="P58" s="6"/>
      <c r="Q58" s="6">
        <v>75955.690000000017</v>
      </c>
      <c r="R58" s="7">
        <v>99232.060300000012</v>
      </c>
      <c r="S58" s="6"/>
      <c r="T58" s="6"/>
      <c r="U58" s="6"/>
      <c r="V58" s="6"/>
      <c r="W58" s="6"/>
      <c r="X58" s="6"/>
      <c r="Y58" s="6"/>
      <c r="Z58" s="7"/>
      <c r="AA58" s="6"/>
      <c r="AB58" s="6"/>
      <c r="AC58" s="6"/>
      <c r="AD58" s="6"/>
      <c r="AE58" s="6"/>
      <c r="AF58" s="7"/>
      <c r="AG58" s="6">
        <v>99232.060300000012</v>
      </c>
    </row>
    <row r="59" spans="2:33" x14ac:dyDescent="0.3">
      <c r="B59" s="5" t="s">
        <v>71</v>
      </c>
      <c r="C59" s="6"/>
      <c r="D59" s="6"/>
      <c r="E59" s="6"/>
      <c r="F59" s="6"/>
      <c r="G59" s="6"/>
      <c r="H59" s="6"/>
      <c r="I59" s="7"/>
      <c r="J59" s="6"/>
      <c r="K59" s="6"/>
      <c r="L59" s="6"/>
      <c r="M59" s="6"/>
      <c r="N59" s="6">
        <v>2016.45156</v>
      </c>
      <c r="O59" s="6"/>
      <c r="P59" s="6"/>
      <c r="Q59" s="6"/>
      <c r="R59" s="7">
        <v>2016.45156</v>
      </c>
      <c r="S59" s="6"/>
      <c r="T59" s="6"/>
      <c r="U59" s="6"/>
      <c r="V59" s="6"/>
      <c r="W59" s="6"/>
      <c r="X59" s="6"/>
      <c r="Y59" s="6"/>
      <c r="Z59" s="7"/>
      <c r="AA59" s="6"/>
      <c r="AB59" s="6"/>
      <c r="AC59" s="6"/>
      <c r="AD59" s="6"/>
      <c r="AE59" s="6"/>
      <c r="AF59" s="7"/>
      <c r="AG59" s="6">
        <v>2016.45156</v>
      </c>
    </row>
    <row r="60" spans="2:33" x14ac:dyDescent="0.3">
      <c r="B60" s="5" t="s">
        <v>72</v>
      </c>
      <c r="C60" s="6"/>
      <c r="D60" s="6"/>
      <c r="E60" s="6"/>
      <c r="F60" s="6"/>
      <c r="G60" s="6"/>
      <c r="H60" s="6"/>
      <c r="I60" s="7"/>
      <c r="J60" s="6"/>
      <c r="K60" s="6"/>
      <c r="L60" s="6"/>
      <c r="M60" s="6"/>
      <c r="N60" s="6">
        <v>8664.4600000000009</v>
      </c>
      <c r="O60" s="6"/>
      <c r="P60" s="6"/>
      <c r="Q60" s="6">
        <v>40590.843600000022</v>
      </c>
      <c r="R60" s="7">
        <v>49255.303600000021</v>
      </c>
      <c r="S60" s="6"/>
      <c r="T60" s="6"/>
      <c r="U60" s="6"/>
      <c r="V60" s="6"/>
      <c r="W60" s="6"/>
      <c r="X60" s="6"/>
      <c r="Y60" s="6"/>
      <c r="Z60" s="7"/>
      <c r="AA60" s="6"/>
      <c r="AB60" s="6"/>
      <c r="AC60" s="6"/>
      <c r="AD60" s="6"/>
      <c r="AE60" s="6"/>
      <c r="AF60" s="7"/>
      <c r="AG60" s="6">
        <v>49255.303600000021</v>
      </c>
    </row>
    <row r="61" spans="2:33" x14ac:dyDescent="0.3">
      <c r="B61" s="5" t="s">
        <v>73</v>
      </c>
      <c r="C61" s="6"/>
      <c r="D61" s="6"/>
      <c r="E61" s="6"/>
      <c r="F61" s="6">
        <v>33764.186000000002</v>
      </c>
      <c r="G61" s="6"/>
      <c r="H61" s="6"/>
      <c r="I61" s="7">
        <v>33764.186000000002</v>
      </c>
      <c r="J61" s="6"/>
      <c r="K61" s="6"/>
      <c r="L61" s="6"/>
      <c r="M61" s="6"/>
      <c r="N61" s="6">
        <v>99138.213410000011</v>
      </c>
      <c r="O61" s="6"/>
      <c r="P61" s="6"/>
      <c r="Q61" s="6">
        <v>96323.541900000011</v>
      </c>
      <c r="R61" s="7">
        <v>195461.75531000004</v>
      </c>
      <c r="S61" s="6"/>
      <c r="T61" s="6"/>
      <c r="U61" s="6"/>
      <c r="V61" s="6"/>
      <c r="W61" s="6"/>
      <c r="X61" s="6"/>
      <c r="Y61" s="6"/>
      <c r="Z61" s="7"/>
      <c r="AA61" s="6"/>
      <c r="AB61" s="6"/>
      <c r="AC61" s="6"/>
      <c r="AD61" s="6"/>
      <c r="AE61" s="6"/>
      <c r="AF61" s="7"/>
      <c r="AG61" s="6">
        <v>229225.94131000002</v>
      </c>
    </row>
    <row r="62" spans="2:33" x14ac:dyDescent="0.3">
      <c r="B62" s="5" t="s">
        <v>74</v>
      </c>
      <c r="C62" s="6"/>
      <c r="D62" s="6"/>
      <c r="E62" s="6"/>
      <c r="F62" s="6"/>
      <c r="G62" s="6"/>
      <c r="H62" s="6"/>
      <c r="I62" s="7"/>
      <c r="J62" s="6"/>
      <c r="K62" s="6"/>
      <c r="L62" s="6"/>
      <c r="M62" s="6"/>
      <c r="N62" s="6">
        <v>3991.4304000000002</v>
      </c>
      <c r="O62" s="6"/>
      <c r="P62" s="6"/>
      <c r="Q62" s="6"/>
      <c r="R62" s="7">
        <v>3991.4304000000002</v>
      </c>
      <c r="S62" s="6"/>
      <c r="T62" s="6"/>
      <c r="U62" s="6"/>
      <c r="V62" s="6"/>
      <c r="W62" s="6"/>
      <c r="X62" s="6"/>
      <c r="Y62" s="6"/>
      <c r="Z62" s="7"/>
      <c r="AA62" s="6"/>
      <c r="AB62" s="6"/>
      <c r="AC62" s="6"/>
      <c r="AD62" s="6"/>
      <c r="AE62" s="6"/>
      <c r="AF62" s="7"/>
      <c r="AG62" s="6">
        <v>3991.4304000000002</v>
      </c>
    </row>
    <row r="63" spans="2:33" x14ac:dyDescent="0.3">
      <c r="B63" s="5" t="s">
        <v>75</v>
      </c>
      <c r="C63" s="6"/>
      <c r="D63" s="6"/>
      <c r="E63" s="6"/>
      <c r="F63" s="6"/>
      <c r="G63" s="6"/>
      <c r="H63" s="6"/>
      <c r="I63" s="7"/>
      <c r="J63" s="6">
        <v>16399.23533</v>
      </c>
      <c r="K63" s="6"/>
      <c r="L63" s="6"/>
      <c r="M63" s="6"/>
      <c r="N63" s="6">
        <v>14290.013320000002</v>
      </c>
      <c r="O63" s="6"/>
      <c r="P63" s="6"/>
      <c r="Q63" s="6">
        <v>81289.091249999998</v>
      </c>
      <c r="R63" s="7">
        <v>111978.33989999999</v>
      </c>
      <c r="S63" s="6"/>
      <c r="T63" s="6"/>
      <c r="U63" s="6"/>
      <c r="V63" s="6"/>
      <c r="W63" s="6"/>
      <c r="X63" s="6"/>
      <c r="Y63" s="6"/>
      <c r="Z63" s="7"/>
      <c r="AA63" s="6"/>
      <c r="AB63" s="6"/>
      <c r="AC63" s="6"/>
      <c r="AD63" s="6"/>
      <c r="AE63" s="6"/>
      <c r="AF63" s="7"/>
      <c r="AG63" s="6">
        <v>111978.33989999999</v>
      </c>
    </row>
    <row r="64" spans="2:33" x14ac:dyDescent="0.3">
      <c r="B64" s="5" t="s">
        <v>76</v>
      </c>
      <c r="C64" s="6"/>
      <c r="D64" s="6"/>
      <c r="E64" s="6"/>
      <c r="F64" s="6"/>
      <c r="G64" s="6"/>
      <c r="H64" s="6"/>
      <c r="I64" s="7"/>
      <c r="J64" s="6"/>
      <c r="K64" s="6"/>
      <c r="L64" s="6"/>
      <c r="M64" s="6"/>
      <c r="N64" s="6">
        <v>14373.605909999998</v>
      </c>
      <c r="O64" s="6"/>
      <c r="P64" s="6"/>
      <c r="Q64" s="6">
        <v>40899.29161</v>
      </c>
      <c r="R64" s="7">
        <v>55272.897519999999</v>
      </c>
      <c r="S64" s="6"/>
      <c r="T64" s="6"/>
      <c r="U64" s="6"/>
      <c r="V64" s="6"/>
      <c r="W64" s="6"/>
      <c r="X64" s="6"/>
      <c r="Y64" s="6"/>
      <c r="Z64" s="7"/>
      <c r="AA64" s="6"/>
      <c r="AB64" s="6"/>
      <c r="AC64" s="6"/>
      <c r="AD64" s="6"/>
      <c r="AE64" s="6"/>
      <c r="AF64" s="7"/>
      <c r="AG64" s="6">
        <v>55272.897519999999</v>
      </c>
    </row>
    <row r="65" spans="2:33" x14ac:dyDescent="0.3">
      <c r="B65" s="5" t="s">
        <v>77</v>
      </c>
      <c r="C65" s="6"/>
      <c r="D65" s="6"/>
      <c r="E65" s="6"/>
      <c r="F65" s="6">
        <v>3646.0499999999997</v>
      </c>
      <c r="G65" s="6"/>
      <c r="H65" s="6"/>
      <c r="I65" s="7">
        <v>3646.0499999999997</v>
      </c>
      <c r="J65" s="6"/>
      <c r="K65" s="6"/>
      <c r="L65" s="6"/>
      <c r="M65" s="6"/>
      <c r="N65" s="6">
        <v>51073.530439999995</v>
      </c>
      <c r="O65" s="6"/>
      <c r="P65" s="6"/>
      <c r="Q65" s="6">
        <v>64759.928000000007</v>
      </c>
      <c r="R65" s="7">
        <v>115833.45844</v>
      </c>
      <c r="S65" s="6"/>
      <c r="T65" s="6"/>
      <c r="U65" s="6"/>
      <c r="V65" s="6"/>
      <c r="W65" s="6"/>
      <c r="X65" s="6"/>
      <c r="Y65" s="6"/>
      <c r="Z65" s="7"/>
      <c r="AA65" s="6"/>
      <c r="AB65" s="6"/>
      <c r="AC65" s="6"/>
      <c r="AD65" s="6"/>
      <c r="AE65" s="6"/>
      <c r="AF65" s="7"/>
      <c r="AG65" s="6">
        <v>119479.50844000001</v>
      </c>
    </row>
    <row r="66" spans="2:33" x14ac:dyDescent="0.3">
      <c r="B66" s="5" t="s">
        <v>78</v>
      </c>
      <c r="C66" s="6"/>
      <c r="D66" s="6"/>
      <c r="E66" s="6"/>
      <c r="F66" s="6"/>
      <c r="G66" s="6"/>
      <c r="H66" s="6"/>
      <c r="I66" s="7"/>
      <c r="J66" s="6"/>
      <c r="K66" s="6"/>
      <c r="L66" s="6"/>
      <c r="M66" s="6"/>
      <c r="N66" s="6">
        <v>6744.3188799999998</v>
      </c>
      <c r="O66" s="6"/>
      <c r="P66" s="6"/>
      <c r="Q66" s="6">
        <v>8088.4650000000001</v>
      </c>
      <c r="R66" s="7">
        <v>14832.783879999999</v>
      </c>
      <c r="S66" s="6"/>
      <c r="T66" s="6"/>
      <c r="U66" s="6"/>
      <c r="V66" s="6"/>
      <c r="W66" s="6"/>
      <c r="X66" s="6"/>
      <c r="Y66" s="6"/>
      <c r="Z66" s="7"/>
      <c r="AA66" s="6"/>
      <c r="AB66" s="6"/>
      <c r="AC66" s="6"/>
      <c r="AD66" s="6"/>
      <c r="AE66" s="6"/>
      <c r="AF66" s="7"/>
      <c r="AG66" s="6">
        <v>14832.783879999999</v>
      </c>
    </row>
    <row r="67" spans="2:33" x14ac:dyDescent="0.3">
      <c r="B67" s="5" t="s">
        <v>79</v>
      </c>
      <c r="C67" s="6"/>
      <c r="D67" s="6"/>
      <c r="E67" s="6"/>
      <c r="F67" s="6"/>
      <c r="G67" s="6"/>
      <c r="H67" s="6"/>
      <c r="I67" s="7"/>
      <c r="J67" s="6">
        <v>19943.670999999998</v>
      </c>
      <c r="K67" s="6"/>
      <c r="L67" s="6"/>
      <c r="M67" s="6"/>
      <c r="N67" s="6">
        <v>38640.91605</v>
      </c>
      <c r="O67" s="6"/>
      <c r="P67" s="6"/>
      <c r="Q67" s="6">
        <v>23061.119000000002</v>
      </c>
      <c r="R67" s="7">
        <v>81645.706050000008</v>
      </c>
      <c r="S67" s="6"/>
      <c r="T67" s="6"/>
      <c r="U67" s="6"/>
      <c r="V67" s="6"/>
      <c r="W67" s="6"/>
      <c r="X67" s="6"/>
      <c r="Y67" s="6"/>
      <c r="Z67" s="7"/>
      <c r="AA67" s="6"/>
      <c r="AB67" s="6"/>
      <c r="AC67" s="6"/>
      <c r="AD67" s="6"/>
      <c r="AE67" s="6"/>
      <c r="AF67" s="7"/>
      <c r="AG67" s="6">
        <v>81645.706050000008</v>
      </c>
    </row>
    <row r="68" spans="2:33" x14ac:dyDescent="0.3">
      <c r="B68" s="5" t="s">
        <v>80</v>
      </c>
      <c r="C68" s="6"/>
      <c r="D68" s="6"/>
      <c r="E68" s="6"/>
      <c r="F68" s="6"/>
      <c r="G68" s="6"/>
      <c r="H68" s="6"/>
      <c r="I68" s="7"/>
      <c r="J68" s="6">
        <v>18105.7752</v>
      </c>
      <c r="K68" s="6"/>
      <c r="L68" s="6"/>
      <c r="M68" s="6"/>
      <c r="N68" s="6"/>
      <c r="O68" s="6"/>
      <c r="P68" s="6"/>
      <c r="Q68" s="6">
        <v>29676.772000000001</v>
      </c>
      <c r="R68" s="7">
        <v>47782.547200000001</v>
      </c>
      <c r="S68" s="6"/>
      <c r="T68" s="6"/>
      <c r="U68" s="6"/>
      <c r="V68" s="6"/>
      <c r="W68" s="6"/>
      <c r="X68" s="6"/>
      <c r="Y68" s="6"/>
      <c r="Z68" s="7"/>
      <c r="AA68" s="6"/>
      <c r="AB68" s="6"/>
      <c r="AC68" s="6"/>
      <c r="AD68" s="6"/>
      <c r="AE68" s="6"/>
      <c r="AF68" s="7"/>
      <c r="AG68" s="6">
        <v>47782.547200000001</v>
      </c>
    </row>
    <row r="69" spans="2:33" x14ac:dyDescent="0.3">
      <c r="B69" s="5" t="s">
        <v>81</v>
      </c>
      <c r="C69" s="6"/>
      <c r="D69" s="6"/>
      <c r="E69" s="6"/>
      <c r="F69" s="6"/>
      <c r="G69" s="6"/>
      <c r="H69" s="6"/>
      <c r="I69" s="7"/>
      <c r="J69" s="6">
        <v>2516.6988000000001</v>
      </c>
      <c r="K69" s="6"/>
      <c r="L69" s="6"/>
      <c r="M69" s="6"/>
      <c r="N69" s="6">
        <v>20324.500000000004</v>
      </c>
      <c r="O69" s="6"/>
      <c r="P69" s="6"/>
      <c r="Q69" s="6">
        <v>24623.830090000003</v>
      </c>
      <c r="R69" s="7">
        <v>47465.028890000009</v>
      </c>
      <c r="S69" s="6"/>
      <c r="T69" s="6"/>
      <c r="U69" s="6"/>
      <c r="V69" s="6"/>
      <c r="W69" s="6"/>
      <c r="X69" s="6"/>
      <c r="Y69" s="6"/>
      <c r="Z69" s="7"/>
      <c r="AA69" s="6"/>
      <c r="AB69" s="6"/>
      <c r="AC69" s="6"/>
      <c r="AD69" s="6"/>
      <c r="AE69" s="6"/>
      <c r="AF69" s="7"/>
      <c r="AG69" s="6">
        <v>47465.028890000009</v>
      </c>
    </row>
    <row r="70" spans="2:33" x14ac:dyDescent="0.3">
      <c r="B70" s="5" t="s">
        <v>82</v>
      </c>
      <c r="C70" s="6"/>
      <c r="D70" s="6"/>
      <c r="E70" s="6"/>
      <c r="F70" s="6"/>
      <c r="G70" s="6"/>
      <c r="H70" s="6"/>
      <c r="I70" s="7"/>
      <c r="J70" s="6"/>
      <c r="K70" s="6"/>
      <c r="L70" s="6"/>
      <c r="M70" s="6"/>
      <c r="N70" s="6">
        <v>33086.374039999995</v>
      </c>
      <c r="O70" s="6"/>
      <c r="P70" s="6"/>
      <c r="Q70" s="6"/>
      <c r="R70" s="7">
        <v>33086.374039999995</v>
      </c>
      <c r="S70" s="6"/>
      <c r="T70" s="6"/>
      <c r="U70" s="6"/>
      <c r="V70" s="6"/>
      <c r="W70" s="6"/>
      <c r="X70" s="6"/>
      <c r="Y70" s="6"/>
      <c r="Z70" s="7"/>
      <c r="AA70" s="6"/>
      <c r="AB70" s="6"/>
      <c r="AC70" s="6"/>
      <c r="AD70" s="6"/>
      <c r="AE70" s="6"/>
      <c r="AF70" s="7"/>
      <c r="AG70" s="6">
        <v>33086.374039999995</v>
      </c>
    </row>
    <row r="71" spans="2:33" x14ac:dyDescent="0.3">
      <c r="B71" s="5" t="s">
        <v>83</v>
      </c>
      <c r="C71" s="6"/>
      <c r="D71" s="6"/>
      <c r="E71" s="6"/>
      <c r="F71" s="6"/>
      <c r="G71" s="6"/>
      <c r="H71" s="6"/>
      <c r="I71" s="7"/>
      <c r="J71" s="6"/>
      <c r="K71" s="6"/>
      <c r="L71" s="6"/>
      <c r="M71" s="6"/>
      <c r="N71" s="6"/>
      <c r="O71" s="6"/>
      <c r="P71" s="6"/>
      <c r="Q71" s="6">
        <v>3605.6160000000004</v>
      </c>
      <c r="R71" s="7">
        <v>3605.6160000000004</v>
      </c>
      <c r="S71" s="6"/>
      <c r="T71" s="6"/>
      <c r="U71" s="6"/>
      <c r="V71" s="6"/>
      <c r="W71" s="6"/>
      <c r="X71" s="6"/>
      <c r="Y71" s="6"/>
      <c r="Z71" s="7"/>
      <c r="AA71" s="6"/>
      <c r="AB71" s="6"/>
      <c r="AC71" s="6"/>
      <c r="AD71" s="6"/>
      <c r="AE71" s="6"/>
      <c r="AF71" s="7"/>
      <c r="AG71" s="6">
        <v>3605.6160000000004</v>
      </c>
    </row>
    <row r="72" spans="2:33" x14ac:dyDescent="0.3">
      <c r="B72" s="5" t="s">
        <v>84</v>
      </c>
      <c r="C72" s="6"/>
      <c r="D72" s="6"/>
      <c r="E72" s="6"/>
      <c r="F72" s="6"/>
      <c r="G72" s="6"/>
      <c r="H72" s="6"/>
      <c r="I72" s="7"/>
      <c r="J72" s="6">
        <v>192465.84</v>
      </c>
      <c r="K72" s="6"/>
      <c r="L72" s="6"/>
      <c r="M72" s="6"/>
      <c r="N72" s="6">
        <v>460199.88000000006</v>
      </c>
      <c r="O72" s="6"/>
      <c r="P72" s="6"/>
      <c r="Q72" s="6">
        <v>1485222.5310999998</v>
      </c>
      <c r="R72" s="7">
        <v>2137888.2511</v>
      </c>
      <c r="S72" s="6"/>
      <c r="T72" s="6"/>
      <c r="U72" s="6"/>
      <c r="V72" s="6"/>
      <c r="W72" s="6"/>
      <c r="X72" s="6"/>
      <c r="Y72" s="6"/>
      <c r="Z72" s="7"/>
      <c r="AA72" s="6"/>
      <c r="AB72" s="6"/>
      <c r="AC72" s="6"/>
      <c r="AD72" s="6"/>
      <c r="AE72" s="6"/>
      <c r="AF72" s="7"/>
      <c r="AG72" s="6">
        <v>2137888.2511</v>
      </c>
    </row>
    <row r="73" spans="2:33" x14ac:dyDescent="0.3">
      <c r="B73" s="5" t="s">
        <v>85</v>
      </c>
      <c r="C73" s="6"/>
      <c r="D73" s="6"/>
      <c r="E73" s="6"/>
      <c r="F73" s="6"/>
      <c r="G73" s="6"/>
      <c r="H73" s="6"/>
      <c r="I73" s="7"/>
      <c r="J73" s="6"/>
      <c r="K73" s="6"/>
      <c r="L73" s="6"/>
      <c r="M73" s="6"/>
      <c r="N73" s="6"/>
      <c r="O73" s="6"/>
      <c r="P73" s="6"/>
      <c r="Q73" s="6">
        <v>340601.04000000004</v>
      </c>
      <c r="R73" s="7">
        <v>340601.04000000004</v>
      </c>
      <c r="S73" s="6"/>
      <c r="T73" s="6"/>
      <c r="U73" s="6"/>
      <c r="V73" s="6"/>
      <c r="W73" s="6"/>
      <c r="X73" s="6"/>
      <c r="Y73" s="6"/>
      <c r="Z73" s="7"/>
      <c r="AA73" s="6"/>
      <c r="AB73" s="6"/>
      <c r="AC73" s="6"/>
      <c r="AD73" s="6"/>
      <c r="AE73" s="6"/>
      <c r="AF73" s="7"/>
      <c r="AG73" s="6">
        <v>340601.04000000004</v>
      </c>
    </row>
    <row r="74" spans="2:33" x14ac:dyDescent="0.3">
      <c r="B74" s="5" t="s">
        <v>86</v>
      </c>
      <c r="C74" s="6"/>
      <c r="D74" s="6"/>
      <c r="E74" s="6"/>
      <c r="F74" s="6">
        <v>8474.0460000000003</v>
      </c>
      <c r="G74" s="6"/>
      <c r="H74" s="6"/>
      <c r="I74" s="7">
        <v>8474.0460000000003</v>
      </c>
      <c r="J74" s="6">
        <v>13602.750000000002</v>
      </c>
      <c r="K74" s="6"/>
      <c r="L74" s="6"/>
      <c r="M74" s="6"/>
      <c r="N74" s="6">
        <v>604554.44600999996</v>
      </c>
      <c r="O74" s="6"/>
      <c r="P74" s="6"/>
      <c r="Q74" s="6">
        <v>54139.618259999959</v>
      </c>
      <c r="R74" s="7">
        <v>672296.81426999997</v>
      </c>
      <c r="S74" s="6"/>
      <c r="T74" s="6"/>
      <c r="U74" s="6"/>
      <c r="V74" s="6"/>
      <c r="W74" s="6"/>
      <c r="X74" s="6"/>
      <c r="Y74" s="6"/>
      <c r="Z74" s="7"/>
      <c r="AA74" s="6"/>
      <c r="AB74" s="6"/>
      <c r="AC74" s="6"/>
      <c r="AD74" s="6"/>
      <c r="AE74" s="6"/>
      <c r="AF74" s="7"/>
      <c r="AG74" s="6">
        <v>680770.86026999983</v>
      </c>
    </row>
    <row r="75" spans="2:33" x14ac:dyDescent="0.3">
      <c r="B75" s="5" t="s">
        <v>87</v>
      </c>
      <c r="C75" s="6"/>
      <c r="D75" s="6"/>
      <c r="E75" s="6"/>
      <c r="F75" s="6"/>
      <c r="G75" s="6"/>
      <c r="H75" s="6"/>
      <c r="I75" s="7"/>
      <c r="J75" s="6">
        <v>5953.6489499999998</v>
      </c>
      <c r="K75" s="6"/>
      <c r="L75" s="6"/>
      <c r="M75" s="6"/>
      <c r="N75" s="6"/>
      <c r="O75" s="6"/>
      <c r="P75" s="6"/>
      <c r="Q75" s="6"/>
      <c r="R75" s="7">
        <v>5953.6489499999998</v>
      </c>
      <c r="S75" s="6"/>
      <c r="T75" s="6"/>
      <c r="U75" s="6"/>
      <c r="V75" s="6"/>
      <c r="W75" s="6"/>
      <c r="X75" s="6"/>
      <c r="Y75" s="6"/>
      <c r="Z75" s="7"/>
      <c r="AA75" s="6"/>
      <c r="AB75" s="6"/>
      <c r="AC75" s="6"/>
      <c r="AD75" s="6"/>
      <c r="AE75" s="6"/>
      <c r="AF75" s="7"/>
      <c r="AG75" s="6">
        <v>5953.6489499999998</v>
      </c>
    </row>
    <row r="76" spans="2:33" x14ac:dyDescent="0.3">
      <c r="B76" s="5" t="s">
        <v>88</v>
      </c>
      <c r="C76" s="6"/>
      <c r="D76" s="6"/>
      <c r="E76" s="6"/>
      <c r="F76" s="6">
        <v>1266.1199999999999</v>
      </c>
      <c r="G76" s="6"/>
      <c r="H76" s="6"/>
      <c r="I76" s="7">
        <v>1266.1199999999999</v>
      </c>
      <c r="J76" s="6"/>
      <c r="K76" s="6"/>
      <c r="L76" s="6"/>
      <c r="M76" s="6"/>
      <c r="N76" s="6">
        <v>8688.327299999999</v>
      </c>
      <c r="O76" s="6"/>
      <c r="P76" s="6"/>
      <c r="Q76" s="6">
        <v>132526.97938999999</v>
      </c>
      <c r="R76" s="7">
        <v>141215.30669</v>
      </c>
      <c r="S76" s="6"/>
      <c r="T76" s="6"/>
      <c r="U76" s="6"/>
      <c r="V76" s="6"/>
      <c r="W76" s="6"/>
      <c r="X76" s="6"/>
      <c r="Y76" s="6"/>
      <c r="Z76" s="7"/>
      <c r="AA76" s="6"/>
      <c r="AB76" s="6"/>
      <c r="AC76" s="6"/>
      <c r="AD76" s="6"/>
      <c r="AE76" s="6"/>
      <c r="AF76" s="7"/>
      <c r="AG76" s="6">
        <v>142481.42668999999</v>
      </c>
    </row>
    <row r="77" spans="2:33" x14ac:dyDescent="0.3">
      <c r="B77" s="5" t="s">
        <v>89</v>
      </c>
      <c r="C77" s="6"/>
      <c r="D77" s="6"/>
      <c r="E77" s="6"/>
      <c r="F77" s="6"/>
      <c r="G77" s="6"/>
      <c r="H77" s="6"/>
      <c r="I77" s="7"/>
      <c r="J77" s="6"/>
      <c r="K77" s="6"/>
      <c r="L77" s="6"/>
      <c r="M77" s="6"/>
      <c r="N77" s="6"/>
      <c r="O77" s="6"/>
      <c r="P77" s="6"/>
      <c r="Q77" s="6">
        <v>140373.75</v>
      </c>
      <c r="R77" s="7">
        <v>140373.75</v>
      </c>
      <c r="S77" s="6"/>
      <c r="T77" s="6"/>
      <c r="U77" s="6"/>
      <c r="V77" s="6"/>
      <c r="W77" s="6"/>
      <c r="X77" s="6"/>
      <c r="Y77" s="6"/>
      <c r="Z77" s="7"/>
      <c r="AA77" s="6"/>
      <c r="AB77" s="6"/>
      <c r="AC77" s="6"/>
      <c r="AD77" s="6"/>
      <c r="AE77" s="6"/>
      <c r="AF77" s="7"/>
      <c r="AG77" s="6">
        <v>140373.75</v>
      </c>
    </row>
    <row r="78" spans="2:33" x14ac:dyDescent="0.3">
      <c r="B78" s="5" t="s">
        <v>90</v>
      </c>
      <c r="C78" s="6"/>
      <c r="D78" s="6"/>
      <c r="E78" s="6"/>
      <c r="F78" s="6"/>
      <c r="G78" s="6"/>
      <c r="H78" s="6"/>
      <c r="I78" s="7"/>
      <c r="J78" s="6"/>
      <c r="K78" s="6"/>
      <c r="L78" s="6"/>
      <c r="M78" s="6"/>
      <c r="N78" s="6">
        <v>963850.73810000019</v>
      </c>
      <c r="O78" s="6"/>
      <c r="P78" s="6"/>
      <c r="Q78" s="6">
        <v>1282027.9457000003</v>
      </c>
      <c r="R78" s="7">
        <v>2245878.6838000007</v>
      </c>
      <c r="S78" s="6"/>
      <c r="T78" s="6"/>
      <c r="U78" s="6"/>
      <c r="V78" s="6"/>
      <c r="W78" s="6"/>
      <c r="X78" s="6"/>
      <c r="Y78" s="6"/>
      <c r="Z78" s="7"/>
      <c r="AA78" s="6"/>
      <c r="AB78" s="6"/>
      <c r="AC78" s="6"/>
      <c r="AD78" s="6"/>
      <c r="AE78" s="6"/>
      <c r="AF78" s="7"/>
      <c r="AG78" s="6">
        <v>2245878.6838000007</v>
      </c>
    </row>
    <row r="79" spans="2:33" x14ac:dyDescent="0.3">
      <c r="B79" s="5" t="s">
        <v>91</v>
      </c>
      <c r="C79" s="6"/>
      <c r="D79" s="6"/>
      <c r="E79" s="6"/>
      <c r="F79" s="6"/>
      <c r="G79" s="6"/>
      <c r="H79" s="6"/>
      <c r="I79" s="7"/>
      <c r="J79" s="6"/>
      <c r="K79" s="6"/>
      <c r="L79" s="6"/>
      <c r="M79" s="6"/>
      <c r="N79" s="6"/>
      <c r="O79" s="6"/>
      <c r="P79" s="6"/>
      <c r="Q79" s="6"/>
      <c r="R79" s="7"/>
      <c r="S79" s="6"/>
      <c r="T79" s="6"/>
      <c r="U79" s="6"/>
      <c r="V79" s="6"/>
      <c r="W79" s="6"/>
      <c r="X79" s="6"/>
      <c r="Y79" s="6"/>
      <c r="Z79" s="7"/>
      <c r="AA79" s="6"/>
      <c r="AB79" s="6"/>
      <c r="AC79" s="6"/>
      <c r="AD79" s="6"/>
      <c r="AE79" s="6">
        <v>2759023.8218000014</v>
      </c>
      <c r="AF79" s="7">
        <v>2759023.8218000014</v>
      </c>
      <c r="AG79" s="6">
        <v>2759023.8218000014</v>
      </c>
    </row>
    <row r="80" spans="2:33" x14ac:dyDescent="0.3">
      <c r="B80" s="5" t="s">
        <v>92</v>
      </c>
      <c r="C80" s="6"/>
      <c r="D80" s="6"/>
      <c r="E80" s="6"/>
      <c r="F80" s="6"/>
      <c r="G80" s="6"/>
      <c r="H80" s="6"/>
      <c r="I80" s="7"/>
      <c r="J80" s="6"/>
      <c r="K80" s="6"/>
      <c r="L80" s="6"/>
      <c r="M80" s="6"/>
      <c r="N80" s="6"/>
      <c r="O80" s="6"/>
      <c r="P80" s="6"/>
      <c r="Q80" s="6"/>
      <c r="R80" s="7"/>
      <c r="S80" s="6"/>
      <c r="T80" s="6"/>
      <c r="U80" s="6"/>
      <c r="V80" s="6"/>
      <c r="W80" s="6"/>
      <c r="X80" s="6"/>
      <c r="Y80" s="6"/>
      <c r="Z80" s="7"/>
      <c r="AA80" s="6"/>
      <c r="AB80" s="6"/>
      <c r="AC80" s="6"/>
      <c r="AD80" s="6"/>
      <c r="AE80" s="6">
        <v>4069443.2518010121</v>
      </c>
      <c r="AF80" s="7">
        <v>4069443.2518010121</v>
      </c>
      <c r="AG80" s="6">
        <v>4069443.2518010121</v>
      </c>
    </row>
    <row r="81" spans="2:33" x14ac:dyDescent="0.3">
      <c r="B81" s="5" t="s">
        <v>93</v>
      </c>
      <c r="C81" s="6"/>
      <c r="D81" s="6"/>
      <c r="E81" s="6"/>
      <c r="F81" s="6"/>
      <c r="G81" s="6"/>
      <c r="H81" s="6"/>
      <c r="I81" s="7"/>
      <c r="J81" s="6">
        <v>566778.71799999988</v>
      </c>
      <c r="K81" s="6"/>
      <c r="L81" s="6"/>
      <c r="M81" s="6"/>
      <c r="N81" s="6">
        <v>1334530.8001499975</v>
      </c>
      <c r="O81" s="6"/>
      <c r="P81" s="6"/>
      <c r="Q81" s="6">
        <v>3317432.3884030017</v>
      </c>
      <c r="R81" s="7">
        <v>5218741.9065529993</v>
      </c>
      <c r="S81" s="6"/>
      <c r="T81" s="6"/>
      <c r="U81" s="6"/>
      <c r="V81" s="6"/>
      <c r="W81" s="6"/>
      <c r="X81" s="6"/>
      <c r="Y81" s="6">
        <v>16735.127990000001</v>
      </c>
      <c r="Z81" s="7">
        <v>16735.127990000001</v>
      </c>
      <c r="AA81" s="6"/>
      <c r="AB81" s="6"/>
      <c r="AC81" s="6"/>
      <c r="AD81" s="6"/>
      <c r="AE81" s="6"/>
      <c r="AF81" s="7"/>
      <c r="AG81" s="6">
        <v>5235477.0345429992</v>
      </c>
    </row>
    <row r="82" spans="2:33" x14ac:dyDescent="0.3">
      <c r="B82" s="5" t="s">
        <v>94</v>
      </c>
      <c r="C82" s="6"/>
      <c r="D82" s="6"/>
      <c r="E82" s="6"/>
      <c r="F82" s="6"/>
      <c r="G82" s="6"/>
      <c r="H82" s="6"/>
      <c r="I82" s="7"/>
      <c r="J82" s="6"/>
      <c r="K82" s="6"/>
      <c r="L82" s="6"/>
      <c r="M82" s="6"/>
      <c r="N82" s="6"/>
      <c r="O82" s="6"/>
      <c r="P82" s="6"/>
      <c r="Q82" s="6">
        <v>3121545.742229999</v>
      </c>
      <c r="R82" s="7">
        <v>3121545.742229999</v>
      </c>
      <c r="S82" s="6"/>
      <c r="T82" s="6"/>
      <c r="U82" s="6"/>
      <c r="V82" s="6"/>
      <c r="W82" s="6"/>
      <c r="X82" s="6"/>
      <c r="Y82" s="6">
        <v>110157.13567</v>
      </c>
      <c r="Z82" s="7">
        <v>110157.13567</v>
      </c>
      <c r="AA82" s="6"/>
      <c r="AB82" s="6"/>
      <c r="AC82" s="6"/>
      <c r="AD82" s="6"/>
      <c r="AE82" s="6"/>
      <c r="AF82" s="7"/>
      <c r="AG82" s="6">
        <v>3231702.8778999993</v>
      </c>
    </row>
    <row r="83" spans="2:33" x14ac:dyDescent="0.3">
      <c r="B83" s="5" t="s">
        <v>95</v>
      </c>
      <c r="C83" s="6"/>
      <c r="D83" s="6"/>
      <c r="E83" s="6"/>
      <c r="F83" s="6"/>
      <c r="G83" s="6"/>
      <c r="H83" s="6"/>
      <c r="I83" s="7"/>
      <c r="J83" s="6"/>
      <c r="K83" s="6"/>
      <c r="L83" s="6"/>
      <c r="M83" s="6"/>
      <c r="N83" s="6"/>
      <c r="O83" s="6"/>
      <c r="P83" s="6"/>
      <c r="Q83" s="6"/>
      <c r="R83" s="7"/>
      <c r="S83" s="6">
        <v>128740.86970000001</v>
      </c>
      <c r="T83" s="6"/>
      <c r="U83" s="6"/>
      <c r="V83" s="6"/>
      <c r="W83" s="6">
        <v>697127.47267000005</v>
      </c>
      <c r="X83" s="6"/>
      <c r="Y83" s="6">
        <v>984541.0231140001</v>
      </c>
      <c r="Z83" s="7">
        <v>1810409.3654840002</v>
      </c>
      <c r="AA83" s="6"/>
      <c r="AB83" s="6"/>
      <c r="AC83" s="6"/>
      <c r="AD83" s="6"/>
      <c r="AE83" s="6"/>
      <c r="AF83" s="7"/>
      <c r="AG83" s="6">
        <v>1810409.3654840002</v>
      </c>
    </row>
    <row r="84" spans="2:33" x14ac:dyDescent="0.3">
      <c r="B84" s="5" t="s">
        <v>96</v>
      </c>
      <c r="C84" s="6">
        <v>18049.133500000004</v>
      </c>
      <c r="D84" s="6"/>
      <c r="E84" s="6"/>
      <c r="F84" s="6">
        <v>1045961.4393499999</v>
      </c>
      <c r="G84" s="6"/>
      <c r="H84" s="6">
        <v>277749.91609000001</v>
      </c>
      <c r="I84" s="7">
        <v>1341760.4889399998</v>
      </c>
      <c r="J84" s="6"/>
      <c r="K84" s="6"/>
      <c r="L84" s="6"/>
      <c r="M84" s="6"/>
      <c r="N84" s="6">
        <v>358.49599999999998</v>
      </c>
      <c r="O84" s="6"/>
      <c r="P84" s="6"/>
      <c r="Q84" s="6"/>
      <c r="R84" s="7">
        <v>358.49599999999998</v>
      </c>
      <c r="S84" s="6"/>
      <c r="T84" s="6"/>
      <c r="U84" s="6"/>
      <c r="V84" s="6"/>
      <c r="W84" s="6">
        <v>5947.1684999999998</v>
      </c>
      <c r="X84" s="6"/>
      <c r="Y84" s="6">
        <v>10020.336500000001</v>
      </c>
      <c r="Z84" s="7">
        <v>15967.505000000001</v>
      </c>
      <c r="AA84" s="6"/>
      <c r="AB84" s="6"/>
      <c r="AC84" s="6"/>
      <c r="AD84" s="6"/>
      <c r="AE84" s="6"/>
      <c r="AF84" s="7"/>
      <c r="AG84" s="6">
        <v>1358086.4899399998</v>
      </c>
    </row>
    <row r="85" spans="2:33" x14ac:dyDescent="0.3">
      <c r="B85" s="5" t="s">
        <v>97</v>
      </c>
      <c r="C85" s="6"/>
      <c r="D85" s="6"/>
      <c r="E85" s="6"/>
      <c r="F85" s="6"/>
      <c r="G85" s="6"/>
      <c r="H85" s="6"/>
      <c r="I85" s="7"/>
      <c r="J85" s="6"/>
      <c r="K85" s="6"/>
      <c r="L85" s="6"/>
      <c r="M85" s="6"/>
      <c r="N85" s="6">
        <v>101060.32901</v>
      </c>
      <c r="O85" s="6"/>
      <c r="P85" s="6"/>
      <c r="Q85" s="6">
        <v>53272.139200000005</v>
      </c>
      <c r="R85" s="7">
        <v>154332.46821000002</v>
      </c>
      <c r="S85" s="6"/>
      <c r="T85" s="6"/>
      <c r="U85" s="6"/>
      <c r="V85" s="6"/>
      <c r="W85" s="6"/>
      <c r="X85" s="6"/>
      <c r="Y85" s="6"/>
      <c r="Z85" s="7"/>
      <c r="AA85" s="6"/>
      <c r="AB85" s="6"/>
      <c r="AC85" s="6"/>
      <c r="AD85" s="6"/>
      <c r="AE85" s="6"/>
      <c r="AF85" s="7"/>
      <c r="AG85" s="6">
        <v>154332.46821000002</v>
      </c>
    </row>
    <row r="86" spans="2:33" x14ac:dyDescent="0.3">
      <c r="B86" s="5" t="s">
        <v>98</v>
      </c>
      <c r="C86" s="6"/>
      <c r="D86" s="6"/>
      <c r="E86" s="6"/>
      <c r="F86" s="6"/>
      <c r="G86" s="6"/>
      <c r="H86" s="6"/>
      <c r="I86" s="7"/>
      <c r="J86" s="6">
        <v>34272.678199999995</v>
      </c>
      <c r="K86" s="6"/>
      <c r="L86" s="6"/>
      <c r="M86" s="6"/>
      <c r="N86" s="6">
        <v>319842.32368000003</v>
      </c>
      <c r="O86" s="6"/>
      <c r="P86" s="6"/>
      <c r="Q86" s="6">
        <v>85781.302179999999</v>
      </c>
      <c r="R86" s="7">
        <v>439896.30405999999</v>
      </c>
      <c r="S86" s="6"/>
      <c r="T86" s="6"/>
      <c r="U86" s="6"/>
      <c r="V86" s="6"/>
      <c r="W86" s="6"/>
      <c r="X86" s="6"/>
      <c r="Y86" s="6"/>
      <c r="Z86" s="7"/>
      <c r="AA86" s="6"/>
      <c r="AB86" s="6"/>
      <c r="AC86" s="6"/>
      <c r="AD86" s="6"/>
      <c r="AE86" s="6"/>
      <c r="AF86" s="7"/>
      <c r="AG86" s="6">
        <v>439896.30405999999</v>
      </c>
    </row>
    <row r="87" spans="2:33" x14ac:dyDescent="0.3">
      <c r="B87" s="5" t="s">
        <v>99</v>
      </c>
      <c r="C87" s="6"/>
      <c r="D87" s="6"/>
      <c r="E87" s="6"/>
      <c r="F87" s="6"/>
      <c r="G87" s="6"/>
      <c r="H87" s="6"/>
      <c r="I87" s="7"/>
      <c r="J87" s="6"/>
      <c r="K87" s="6"/>
      <c r="L87" s="6"/>
      <c r="M87" s="6"/>
      <c r="N87" s="6">
        <v>176047.32823999997</v>
      </c>
      <c r="O87" s="6"/>
      <c r="P87" s="6"/>
      <c r="Q87" s="6">
        <v>141057.30009999999</v>
      </c>
      <c r="R87" s="7">
        <v>317104.62833999994</v>
      </c>
      <c r="S87" s="6"/>
      <c r="T87" s="6"/>
      <c r="U87" s="6"/>
      <c r="V87" s="6"/>
      <c r="W87" s="6"/>
      <c r="X87" s="6"/>
      <c r="Y87" s="6"/>
      <c r="Z87" s="7"/>
      <c r="AA87" s="6"/>
      <c r="AB87" s="6"/>
      <c r="AC87" s="6"/>
      <c r="AD87" s="6"/>
      <c r="AE87" s="6"/>
      <c r="AF87" s="7"/>
      <c r="AG87" s="6">
        <v>317104.62833999994</v>
      </c>
    </row>
    <row r="88" spans="2:33" x14ac:dyDescent="0.3">
      <c r="B88" s="5" t="s">
        <v>100</v>
      </c>
      <c r="C88" s="6"/>
      <c r="D88" s="6"/>
      <c r="E88" s="6"/>
      <c r="F88" s="6"/>
      <c r="G88" s="6"/>
      <c r="H88" s="6"/>
      <c r="I88" s="7"/>
      <c r="J88" s="6"/>
      <c r="K88" s="6"/>
      <c r="L88" s="6"/>
      <c r="M88" s="6"/>
      <c r="N88" s="6"/>
      <c r="O88" s="6"/>
      <c r="P88" s="6"/>
      <c r="Q88" s="6"/>
      <c r="R88" s="7"/>
      <c r="S88" s="6">
        <v>113779.56243999999</v>
      </c>
      <c r="T88" s="6"/>
      <c r="U88" s="6"/>
      <c r="V88" s="6"/>
      <c r="W88" s="6">
        <v>47120.207330000005</v>
      </c>
      <c r="X88" s="6"/>
      <c r="Y88" s="6">
        <v>158260.63744999998</v>
      </c>
      <c r="Z88" s="7">
        <v>319160.40721999999</v>
      </c>
      <c r="AA88" s="6"/>
      <c r="AB88" s="6"/>
      <c r="AC88" s="6"/>
      <c r="AD88" s="6"/>
      <c r="AE88" s="6"/>
      <c r="AF88" s="7"/>
      <c r="AG88" s="6">
        <v>319160.40721999999</v>
      </c>
    </row>
    <row r="89" spans="2:33" x14ac:dyDescent="0.3">
      <c r="B89" s="5" t="s">
        <v>101</v>
      </c>
      <c r="C89" s="6">
        <v>33711.951000000001</v>
      </c>
      <c r="D89" s="6"/>
      <c r="E89" s="6"/>
      <c r="F89" s="6"/>
      <c r="G89" s="6"/>
      <c r="H89" s="6"/>
      <c r="I89" s="7">
        <v>33711.951000000001</v>
      </c>
      <c r="J89" s="6">
        <v>34310.131889999997</v>
      </c>
      <c r="K89" s="6"/>
      <c r="L89" s="6"/>
      <c r="M89" s="6"/>
      <c r="N89" s="6">
        <v>1996.3589999999999</v>
      </c>
      <c r="O89" s="6"/>
      <c r="P89" s="6"/>
      <c r="Q89" s="6">
        <v>27132.509440000002</v>
      </c>
      <c r="R89" s="7">
        <v>63439.000329999995</v>
      </c>
      <c r="S89" s="6">
        <v>585157.40109999978</v>
      </c>
      <c r="T89" s="6"/>
      <c r="U89" s="6"/>
      <c r="V89" s="6"/>
      <c r="W89" s="6">
        <v>2146224.2333799996</v>
      </c>
      <c r="X89" s="6"/>
      <c r="Y89" s="6">
        <v>1435610.3824999998</v>
      </c>
      <c r="Z89" s="7">
        <v>4166992.0169799994</v>
      </c>
      <c r="AA89" s="6"/>
      <c r="AB89" s="6"/>
      <c r="AC89" s="6"/>
      <c r="AD89" s="6"/>
      <c r="AE89" s="6"/>
      <c r="AF89" s="7"/>
      <c r="AG89" s="6">
        <v>4264142.9683099985</v>
      </c>
    </row>
    <row r="90" spans="2:33" x14ac:dyDescent="0.3">
      <c r="B90" s="5" t="s">
        <v>102</v>
      </c>
      <c r="C90" s="6"/>
      <c r="D90" s="6"/>
      <c r="E90" s="6"/>
      <c r="F90" s="6"/>
      <c r="G90" s="6"/>
      <c r="H90" s="6"/>
      <c r="I90" s="7"/>
      <c r="J90" s="6"/>
      <c r="K90" s="6"/>
      <c r="L90" s="6"/>
      <c r="M90" s="6"/>
      <c r="N90" s="6"/>
      <c r="O90" s="6"/>
      <c r="P90" s="6"/>
      <c r="Q90" s="6"/>
      <c r="R90" s="7"/>
      <c r="S90" s="6">
        <v>742073.24187999999</v>
      </c>
      <c r="T90" s="6"/>
      <c r="U90" s="6"/>
      <c r="V90" s="6"/>
      <c r="W90" s="6">
        <v>794110.03980999987</v>
      </c>
      <c r="X90" s="6"/>
      <c r="Y90" s="6">
        <v>280795.85368</v>
      </c>
      <c r="Z90" s="7">
        <v>1816979.1353699998</v>
      </c>
      <c r="AA90" s="6"/>
      <c r="AB90" s="6"/>
      <c r="AC90" s="6"/>
      <c r="AD90" s="6"/>
      <c r="AE90" s="6"/>
      <c r="AF90" s="7"/>
      <c r="AG90" s="6">
        <v>1816979.1353699998</v>
      </c>
    </row>
    <row r="91" spans="2:33" x14ac:dyDescent="0.3">
      <c r="B91" s="5" t="s">
        <v>103</v>
      </c>
      <c r="C91" s="6"/>
      <c r="D91" s="6"/>
      <c r="E91" s="6"/>
      <c r="F91" s="6"/>
      <c r="G91" s="6"/>
      <c r="H91" s="6"/>
      <c r="I91" s="7"/>
      <c r="J91" s="6">
        <v>23621.107199999999</v>
      </c>
      <c r="K91" s="6"/>
      <c r="L91" s="6"/>
      <c r="M91" s="6"/>
      <c r="N91" s="6">
        <v>35031.48444</v>
      </c>
      <c r="O91" s="6"/>
      <c r="P91" s="6"/>
      <c r="Q91" s="6"/>
      <c r="R91" s="7">
        <v>58652.591639999999</v>
      </c>
      <c r="S91" s="6">
        <v>163650.7359</v>
      </c>
      <c r="T91" s="6"/>
      <c r="U91" s="6"/>
      <c r="V91" s="6"/>
      <c r="W91" s="6">
        <v>289142.41895000002</v>
      </c>
      <c r="X91" s="6"/>
      <c r="Y91" s="6">
        <v>905632.49907000002</v>
      </c>
      <c r="Z91" s="7">
        <v>1358425.65392</v>
      </c>
      <c r="AA91" s="6"/>
      <c r="AB91" s="6"/>
      <c r="AC91" s="6"/>
      <c r="AD91" s="6"/>
      <c r="AE91" s="6"/>
      <c r="AF91" s="7"/>
      <c r="AG91" s="6">
        <v>1417078.2455600002</v>
      </c>
    </row>
    <row r="92" spans="2:33" x14ac:dyDescent="0.3">
      <c r="B92" s="5" t="s">
        <v>104</v>
      </c>
      <c r="C92" s="6"/>
      <c r="D92" s="6"/>
      <c r="E92" s="6"/>
      <c r="F92" s="6"/>
      <c r="G92" s="6"/>
      <c r="H92" s="6"/>
      <c r="I92" s="7"/>
      <c r="J92" s="6"/>
      <c r="K92" s="6"/>
      <c r="L92" s="6"/>
      <c r="M92" s="6"/>
      <c r="N92" s="6">
        <v>19357.537680000001</v>
      </c>
      <c r="O92" s="6"/>
      <c r="P92" s="6"/>
      <c r="Q92" s="6"/>
      <c r="R92" s="7">
        <v>19357.537680000001</v>
      </c>
      <c r="S92" s="6">
        <v>39619.445</v>
      </c>
      <c r="T92" s="6"/>
      <c r="U92" s="6"/>
      <c r="V92" s="6"/>
      <c r="W92" s="6">
        <v>45676.63809</v>
      </c>
      <c r="X92" s="6"/>
      <c r="Y92" s="6">
        <v>1358.0710000000001</v>
      </c>
      <c r="Z92" s="7">
        <v>86654.154089999996</v>
      </c>
      <c r="AA92" s="6"/>
      <c r="AB92" s="6"/>
      <c r="AC92" s="6"/>
      <c r="AD92" s="6"/>
      <c r="AE92" s="6"/>
      <c r="AF92" s="7"/>
      <c r="AG92" s="6">
        <v>106011.69177</v>
      </c>
    </row>
    <row r="93" spans="2:33" x14ac:dyDescent="0.3">
      <c r="B93" s="5" t="s">
        <v>105</v>
      </c>
      <c r="C93" s="6"/>
      <c r="D93" s="6"/>
      <c r="E93" s="6"/>
      <c r="F93" s="6"/>
      <c r="G93" s="6"/>
      <c r="H93" s="6"/>
      <c r="I93" s="7"/>
      <c r="J93" s="6"/>
      <c r="K93" s="6"/>
      <c r="L93" s="6"/>
      <c r="M93" s="6"/>
      <c r="N93" s="6"/>
      <c r="O93" s="6"/>
      <c r="P93" s="6"/>
      <c r="Q93" s="6">
        <v>116757.8496</v>
      </c>
      <c r="R93" s="7">
        <v>116757.8496</v>
      </c>
      <c r="S93" s="6">
        <v>347552.64963999996</v>
      </c>
      <c r="T93" s="6"/>
      <c r="U93" s="6"/>
      <c r="V93" s="6"/>
      <c r="W93" s="6">
        <v>217866.76267999996</v>
      </c>
      <c r="X93" s="6"/>
      <c r="Y93" s="6">
        <v>65488.222750000008</v>
      </c>
      <c r="Z93" s="7">
        <v>630907.63506999984</v>
      </c>
      <c r="AA93" s="6"/>
      <c r="AB93" s="6"/>
      <c r="AC93" s="6"/>
      <c r="AD93" s="6"/>
      <c r="AE93" s="6"/>
      <c r="AF93" s="7"/>
      <c r="AG93" s="6">
        <v>747665.48466999992</v>
      </c>
    </row>
    <row r="94" spans="2:33" x14ac:dyDescent="0.3">
      <c r="B94" s="5" t="s">
        <v>106</v>
      </c>
      <c r="C94" s="6"/>
      <c r="D94" s="6"/>
      <c r="E94" s="6"/>
      <c r="F94" s="6"/>
      <c r="G94" s="6"/>
      <c r="H94" s="6"/>
      <c r="I94" s="7"/>
      <c r="J94" s="6"/>
      <c r="K94" s="6"/>
      <c r="L94" s="6"/>
      <c r="M94" s="6"/>
      <c r="N94" s="6"/>
      <c r="O94" s="6"/>
      <c r="P94" s="6"/>
      <c r="Q94" s="6"/>
      <c r="R94" s="7"/>
      <c r="S94" s="6">
        <v>50405.03628</v>
      </c>
      <c r="T94" s="6"/>
      <c r="U94" s="6"/>
      <c r="V94" s="6"/>
      <c r="W94" s="6">
        <v>26087.345080000003</v>
      </c>
      <c r="X94" s="6"/>
      <c r="Y94" s="6">
        <v>14506.532719999997</v>
      </c>
      <c r="Z94" s="7">
        <v>90998.914080000002</v>
      </c>
      <c r="AA94" s="6"/>
      <c r="AB94" s="6"/>
      <c r="AC94" s="6"/>
      <c r="AD94" s="6"/>
      <c r="AE94" s="6"/>
      <c r="AF94" s="7"/>
      <c r="AG94" s="6">
        <v>90998.914080000002</v>
      </c>
    </row>
    <row r="95" spans="2:33" x14ac:dyDescent="0.3">
      <c r="B95" s="5" t="s">
        <v>107</v>
      </c>
      <c r="C95" s="6"/>
      <c r="D95" s="6"/>
      <c r="E95" s="6"/>
      <c r="F95" s="6"/>
      <c r="G95" s="6"/>
      <c r="H95" s="6"/>
      <c r="I95" s="7"/>
      <c r="J95" s="6"/>
      <c r="K95" s="6"/>
      <c r="L95" s="6"/>
      <c r="M95" s="6"/>
      <c r="N95" s="6">
        <v>210459.53722999996</v>
      </c>
      <c r="O95" s="6"/>
      <c r="P95" s="6"/>
      <c r="Q95" s="6">
        <v>71344.739199999996</v>
      </c>
      <c r="R95" s="7">
        <v>281804.27642999997</v>
      </c>
      <c r="S95" s="6"/>
      <c r="T95" s="6"/>
      <c r="U95" s="6"/>
      <c r="V95" s="6"/>
      <c r="W95" s="6"/>
      <c r="X95" s="6"/>
      <c r="Y95" s="6"/>
      <c r="Z95" s="7"/>
      <c r="AA95" s="6"/>
      <c r="AB95" s="6"/>
      <c r="AC95" s="6"/>
      <c r="AD95" s="6"/>
      <c r="AE95" s="6"/>
      <c r="AF95" s="7"/>
      <c r="AG95" s="6">
        <v>281804.27642999997</v>
      </c>
    </row>
    <row r="96" spans="2:33" x14ac:dyDescent="0.3">
      <c r="B96" s="5" t="s">
        <v>108</v>
      </c>
      <c r="C96" s="6"/>
      <c r="D96" s="6"/>
      <c r="E96" s="6"/>
      <c r="F96" s="6">
        <v>10446.545980000001</v>
      </c>
      <c r="G96" s="6"/>
      <c r="H96" s="6"/>
      <c r="I96" s="7">
        <v>10446.545980000001</v>
      </c>
      <c r="J96" s="6"/>
      <c r="K96" s="6"/>
      <c r="L96" s="6"/>
      <c r="M96" s="6"/>
      <c r="N96" s="6">
        <v>23545.55096</v>
      </c>
      <c r="O96" s="6"/>
      <c r="P96" s="6"/>
      <c r="Q96" s="6"/>
      <c r="R96" s="7">
        <v>23545.55096</v>
      </c>
      <c r="S96" s="6"/>
      <c r="T96" s="6"/>
      <c r="U96" s="6"/>
      <c r="V96" s="6"/>
      <c r="W96" s="6">
        <v>12564.55032</v>
      </c>
      <c r="X96" s="6"/>
      <c r="Y96" s="6"/>
      <c r="Z96" s="7">
        <v>12564.55032</v>
      </c>
      <c r="AA96" s="6"/>
      <c r="AB96" s="6"/>
      <c r="AC96" s="6"/>
      <c r="AD96" s="6"/>
      <c r="AE96" s="6"/>
      <c r="AF96" s="7"/>
      <c r="AG96" s="6">
        <v>46556.647260000005</v>
      </c>
    </row>
    <row r="97" spans="2:33" x14ac:dyDescent="0.3">
      <c r="B97" s="5" t="s">
        <v>109</v>
      </c>
      <c r="C97" s="6"/>
      <c r="D97" s="6"/>
      <c r="E97" s="6"/>
      <c r="F97" s="6"/>
      <c r="G97" s="6"/>
      <c r="H97" s="6"/>
      <c r="I97" s="7"/>
      <c r="J97" s="6"/>
      <c r="K97" s="6"/>
      <c r="L97" s="6"/>
      <c r="M97" s="6"/>
      <c r="N97" s="6">
        <v>8832.4310700000005</v>
      </c>
      <c r="O97" s="6"/>
      <c r="P97" s="6"/>
      <c r="Q97" s="6"/>
      <c r="R97" s="7">
        <v>8832.4310700000005</v>
      </c>
      <c r="S97" s="6"/>
      <c r="T97" s="6"/>
      <c r="U97" s="6"/>
      <c r="V97" s="6"/>
      <c r="W97" s="6">
        <v>42393.751099999994</v>
      </c>
      <c r="X97" s="6"/>
      <c r="Y97" s="6"/>
      <c r="Z97" s="7">
        <v>42393.751099999994</v>
      </c>
      <c r="AA97" s="6"/>
      <c r="AB97" s="6"/>
      <c r="AC97" s="6"/>
      <c r="AD97" s="6"/>
      <c r="AE97" s="6"/>
      <c r="AF97" s="7"/>
      <c r="AG97" s="6">
        <v>51226.182169999993</v>
      </c>
    </row>
    <row r="98" spans="2:33" x14ac:dyDescent="0.3">
      <c r="B98" s="5" t="s">
        <v>110</v>
      </c>
      <c r="C98" s="6"/>
      <c r="D98" s="6"/>
      <c r="E98" s="6"/>
      <c r="F98" s="6"/>
      <c r="G98" s="6"/>
      <c r="H98" s="6"/>
      <c r="I98" s="7"/>
      <c r="J98" s="6"/>
      <c r="K98" s="6"/>
      <c r="L98" s="6"/>
      <c r="M98" s="6"/>
      <c r="N98" s="6"/>
      <c r="O98" s="6"/>
      <c r="P98" s="6"/>
      <c r="Q98" s="6"/>
      <c r="R98" s="7"/>
      <c r="S98" s="6"/>
      <c r="T98" s="6"/>
      <c r="U98" s="6"/>
      <c r="V98" s="6"/>
      <c r="W98" s="6"/>
      <c r="X98" s="6"/>
      <c r="Y98" s="6"/>
      <c r="Z98" s="7"/>
      <c r="AA98" s="6"/>
      <c r="AB98" s="6"/>
      <c r="AC98" s="6">
        <v>3126.3</v>
      </c>
      <c r="AD98" s="6"/>
      <c r="AE98" s="6"/>
      <c r="AF98" s="7">
        <v>3126.3</v>
      </c>
      <c r="AG98" s="6">
        <v>3126.3</v>
      </c>
    </row>
    <row r="99" spans="2:33" x14ac:dyDescent="0.3">
      <c r="B99" s="5" t="s">
        <v>111</v>
      </c>
      <c r="C99" s="6"/>
      <c r="D99" s="6"/>
      <c r="E99" s="6"/>
      <c r="F99" s="6"/>
      <c r="G99" s="6"/>
      <c r="H99" s="6"/>
      <c r="I99" s="7"/>
      <c r="J99" s="6"/>
      <c r="K99" s="6"/>
      <c r="L99" s="6"/>
      <c r="M99" s="6"/>
      <c r="N99" s="6"/>
      <c r="O99" s="6"/>
      <c r="P99" s="6"/>
      <c r="Q99" s="6"/>
      <c r="R99" s="7"/>
      <c r="S99" s="6"/>
      <c r="T99" s="6"/>
      <c r="U99" s="6"/>
      <c r="V99" s="6"/>
      <c r="W99" s="6"/>
      <c r="X99" s="6"/>
      <c r="Y99" s="6"/>
      <c r="Z99" s="7"/>
      <c r="AA99" s="6"/>
      <c r="AB99" s="6"/>
      <c r="AC99" s="6">
        <v>2635849.0899999994</v>
      </c>
      <c r="AD99" s="6"/>
      <c r="AE99" s="6"/>
      <c r="AF99" s="7">
        <v>2635849.0899999994</v>
      </c>
      <c r="AG99" s="6">
        <v>2635849.0899999994</v>
      </c>
    </row>
    <row r="100" spans="2:33" x14ac:dyDescent="0.3">
      <c r="B100" s="5" t="s">
        <v>112</v>
      </c>
      <c r="C100" s="6"/>
      <c r="D100" s="6"/>
      <c r="E100" s="6"/>
      <c r="F100" s="6"/>
      <c r="G100" s="6"/>
      <c r="H100" s="6"/>
      <c r="I100" s="7"/>
      <c r="J100" s="6"/>
      <c r="K100" s="6"/>
      <c r="L100" s="6"/>
      <c r="M100" s="6"/>
      <c r="N100" s="6"/>
      <c r="O100" s="6"/>
      <c r="P100" s="6"/>
      <c r="Q100" s="6"/>
      <c r="R100" s="7"/>
      <c r="S100" s="6"/>
      <c r="T100" s="6"/>
      <c r="U100" s="6"/>
      <c r="V100" s="6"/>
      <c r="W100" s="6"/>
      <c r="X100" s="6"/>
      <c r="Y100" s="6"/>
      <c r="Z100" s="7"/>
      <c r="AA100" s="6"/>
      <c r="AB100" s="6">
        <v>4380649.51</v>
      </c>
      <c r="AC100" s="6"/>
      <c r="AD100" s="6"/>
      <c r="AE100" s="6"/>
      <c r="AF100" s="7">
        <v>4380649.51</v>
      </c>
      <c r="AG100" s="6">
        <v>4380649.51</v>
      </c>
    </row>
    <row r="101" spans="2:33" x14ac:dyDescent="0.3">
      <c r="B101" s="5" t="s">
        <v>113</v>
      </c>
      <c r="C101" s="6"/>
      <c r="D101" s="6"/>
      <c r="E101" s="6"/>
      <c r="F101" s="6"/>
      <c r="G101" s="6"/>
      <c r="H101" s="6"/>
      <c r="I101" s="7"/>
      <c r="J101" s="6">
        <v>65568</v>
      </c>
      <c r="K101" s="6">
        <v>228047.75000000003</v>
      </c>
      <c r="L101" s="6">
        <v>156066</v>
      </c>
      <c r="M101" s="6"/>
      <c r="N101" s="6">
        <v>1708802.3</v>
      </c>
      <c r="O101" s="6"/>
      <c r="P101" s="6">
        <v>53991</v>
      </c>
      <c r="Q101" s="6"/>
      <c r="R101" s="7">
        <v>2212475.0499999998</v>
      </c>
      <c r="S101" s="6"/>
      <c r="T101" s="6"/>
      <c r="U101" s="6"/>
      <c r="V101" s="6"/>
      <c r="W101" s="6"/>
      <c r="X101" s="6"/>
      <c r="Y101" s="6"/>
      <c r="Z101" s="7"/>
      <c r="AA101" s="6"/>
      <c r="AB101" s="6"/>
      <c r="AC101" s="6"/>
      <c r="AD101" s="6"/>
      <c r="AE101" s="6"/>
      <c r="AF101" s="7"/>
      <c r="AG101" s="6">
        <v>2212475.0499999998</v>
      </c>
    </row>
    <row r="102" spans="2:33" x14ac:dyDescent="0.3">
      <c r="B102" s="5" t="s">
        <v>114</v>
      </c>
      <c r="C102" s="6"/>
      <c r="D102" s="6"/>
      <c r="E102" s="6"/>
      <c r="F102" s="6"/>
      <c r="G102" s="6"/>
      <c r="H102" s="6"/>
      <c r="I102" s="7"/>
      <c r="J102" s="6"/>
      <c r="K102" s="6"/>
      <c r="L102" s="6"/>
      <c r="M102" s="6"/>
      <c r="N102" s="6"/>
      <c r="O102" s="6"/>
      <c r="P102" s="6"/>
      <c r="Q102" s="6"/>
      <c r="R102" s="7"/>
      <c r="S102" s="6">
        <v>451666</v>
      </c>
      <c r="T102" s="6">
        <v>480311</v>
      </c>
      <c r="U102" s="6">
        <v>79171.989999999991</v>
      </c>
      <c r="V102" s="6"/>
      <c r="W102" s="6">
        <v>1697626.6</v>
      </c>
      <c r="X102" s="6">
        <v>38374</v>
      </c>
      <c r="Y102" s="6"/>
      <c r="Z102" s="7">
        <v>2747149.59</v>
      </c>
      <c r="AA102" s="6"/>
      <c r="AB102" s="6"/>
      <c r="AC102" s="6"/>
      <c r="AD102" s="6"/>
      <c r="AE102" s="6"/>
      <c r="AF102" s="7"/>
      <c r="AG102" s="6">
        <v>2747149.59</v>
      </c>
    </row>
    <row r="103" spans="2:33" x14ac:dyDescent="0.3">
      <c r="B103" s="5" t="s">
        <v>115</v>
      </c>
      <c r="C103" s="6"/>
      <c r="D103" s="6"/>
      <c r="E103" s="6"/>
      <c r="F103" s="6">
        <v>262626.7</v>
      </c>
      <c r="G103" s="6">
        <v>47946</v>
      </c>
      <c r="H103" s="6"/>
      <c r="I103" s="7">
        <v>310572.7</v>
      </c>
      <c r="J103" s="6"/>
      <c r="K103" s="6"/>
      <c r="L103" s="6"/>
      <c r="M103" s="6"/>
      <c r="N103" s="6"/>
      <c r="O103" s="6"/>
      <c r="P103" s="6"/>
      <c r="Q103" s="6"/>
      <c r="R103" s="7"/>
      <c r="S103" s="6"/>
      <c r="T103" s="6"/>
      <c r="U103" s="6"/>
      <c r="V103" s="6"/>
      <c r="W103" s="6"/>
      <c r="X103" s="6"/>
      <c r="Y103" s="6"/>
      <c r="Z103" s="7"/>
      <c r="AA103" s="6"/>
      <c r="AB103" s="6"/>
      <c r="AC103" s="6"/>
      <c r="AD103" s="6"/>
      <c r="AE103" s="6"/>
      <c r="AF103" s="7"/>
      <c r="AG103" s="6">
        <v>310572.7</v>
      </c>
    </row>
    <row r="104" spans="2:33" x14ac:dyDescent="0.3">
      <c r="B104" s="5" t="s">
        <v>116</v>
      </c>
      <c r="C104" s="6"/>
      <c r="D104" s="6"/>
      <c r="E104" s="6"/>
      <c r="F104" s="6"/>
      <c r="G104" s="6"/>
      <c r="H104" s="6"/>
      <c r="I104" s="7"/>
      <c r="J104" s="6"/>
      <c r="K104" s="6"/>
      <c r="L104" s="6"/>
      <c r="M104" s="6"/>
      <c r="N104" s="6"/>
      <c r="O104" s="6"/>
      <c r="P104" s="6"/>
      <c r="Q104" s="6"/>
      <c r="R104" s="7"/>
      <c r="S104" s="6"/>
      <c r="T104" s="6"/>
      <c r="U104" s="6">
        <v>49304</v>
      </c>
      <c r="V104" s="6"/>
      <c r="W104" s="6">
        <v>218413.41</v>
      </c>
      <c r="X104" s="6">
        <v>91065</v>
      </c>
      <c r="Y104" s="6"/>
      <c r="Z104" s="7">
        <v>358782.41000000003</v>
      </c>
      <c r="AA104" s="6"/>
      <c r="AB104" s="6"/>
      <c r="AC104" s="6"/>
      <c r="AD104" s="6"/>
      <c r="AE104" s="6"/>
      <c r="AF104" s="7"/>
      <c r="AG104" s="6">
        <v>358782.41000000003</v>
      </c>
    </row>
    <row r="105" spans="2:33" x14ac:dyDescent="0.3">
      <c r="B105" s="5" t="s">
        <v>117</v>
      </c>
      <c r="C105" s="6"/>
      <c r="D105" s="6"/>
      <c r="E105" s="6"/>
      <c r="F105" s="6"/>
      <c r="G105" s="6"/>
      <c r="H105" s="6"/>
      <c r="I105" s="7"/>
      <c r="J105" s="6"/>
      <c r="K105" s="6"/>
      <c r="L105" s="6"/>
      <c r="M105" s="6"/>
      <c r="N105" s="6">
        <v>6500</v>
      </c>
      <c r="O105" s="6">
        <v>7560.0599999999995</v>
      </c>
      <c r="P105" s="6"/>
      <c r="Q105" s="6"/>
      <c r="R105" s="7">
        <v>14060.06</v>
      </c>
      <c r="S105" s="6"/>
      <c r="T105" s="6"/>
      <c r="U105" s="6"/>
      <c r="V105" s="6"/>
      <c r="W105" s="6"/>
      <c r="X105" s="6"/>
      <c r="Y105" s="6"/>
      <c r="Z105" s="7"/>
      <c r="AA105" s="6"/>
      <c r="AB105" s="6"/>
      <c r="AC105" s="6"/>
      <c r="AD105" s="6"/>
      <c r="AE105" s="6"/>
      <c r="AF105" s="7"/>
      <c r="AG105" s="6">
        <v>14060.06</v>
      </c>
    </row>
    <row r="106" spans="2:33" x14ac:dyDescent="0.3">
      <c r="B106" s="5" t="s">
        <v>118</v>
      </c>
      <c r="C106" s="6"/>
      <c r="D106" s="6"/>
      <c r="E106" s="6"/>
      <c r="F106" s="6"/>
      <c r="G106" s="6"/>
      <c r="H106" s="6"/>
      <c r="I106" s="7"/>
      <c r="J106" s="6"/>
      <c r="K106" s="6"/>
      <c r="L106" s="6"/>
      <c r="M106" s="6"/>
      <c r="N106" s="6"/>
      <c r="O106" s="6"/>
      <c r="P106" s="6"/>
      <c r="Q106" s="6"/>
      <c r="R106" s="7"/>
      <c r="S106" s="6"/>
      <c r="T106" s="6"/>
      <c r="U106" s="6"/>
      <c r="V106" s="6"/>
      <c r="W106" s="6"/>
      <c r="X106" s="6"/>
      <c r="Y106" s="6"/>
      <c r="Z106" s="7"/>
      <c r="AA106" s="6"/>
      <c r="AB106" s="6"/>
      <c r="AC106" s="6">
        <v>3064075</v>
      </c>
      <c r="AD106" s="6"/>
      <c r="AE106" s="6"/>
      <c r="AF106" s="7">
        <v>3064075</v>
      </c>
      <c r="AG106" s="6">
        <v>3064075</v>
      </c>
    </row>
    <row r="107" spans="2:33" x14ac:dyDescent="0.3">
      <c r="B107" s="5" t="s">
        <v>119</v>
      </c>
      <c r="C107" s="6"/>
      <c r="D107" s="6"/>
      <c r="E107" s="6"/>
      <c r="F107" s="6"/>
      <c r="G107" s="6"/>
      <c r="H107" s="6"/>
      <c r="I107" s="7"/>
      <c r="J107" s="6"/>
      <c r="K107" s="6"/>
      <c r="L107" s="6"/>
      <c r="M107" s="6"/>
      <c r="N107" s="6"/>
      <c r="O107" s="6"/>
      <c r="P107" s="6"/>
      <c r="Q107" s="6"/>
      <c r="R107" s="7"/>
      <c r="S107" s="6"/>
      <c r="T107" s="6"/>
      <c r="U107" s="6"/>
      <c r="V107" s="6"/>
      <c r="W107" s="6"/>
      <c r="X107" s="6"/>
      <c r="Y107" s="6"/>
      <c r="Z107" s="7"/>
      <c r="AA107" s="6"/>
      <c r="AB107" s="6">
        <v>2984804</v>
      </c>
      <c r="AC107" s="6"/>
      <c r="AD107" s="6"/>
      <c r="AE107" s="6"/>
      <c r="AF107" s="7">
        <v>2984804</v>
      </c>
      <c r="AG107" s="6">
        <v>2984804</v>
      </c>
    </row>
    <row r="108" spans="2:33" x14ac:dyDescent="0.3">
      <c r="B108" s="5" t="s">
        <v>120</v>
      </c>
      <c r="C108" s="6"/>
      <c r="D108" s="6"/>
      <c r="E108" s="6"/>
      <c r="F108" s="6"/>
      <c r="G108" s="6"/>
      <c r="H108" s="6"/>
      <c r="I108" s="7"/>
      <c r="J108" s="6">
        <v>341818.3</v>
      </c>
      <c r="K108" s="6"/>
      <c r="L108" s="6"/>
      <c r="M108" s="6"/>
      <c r="N108" s="6">
        <v>1568274.2800000003</v>
      </c>
      <c r="O108" s="6">
        <v>115146</v>
      </c>
      <c r="P108" s="6">
        <v>367463.96999999991</v>
      </c>
      <c r="Q108" s="6"/>
      <c r="R108" s="7">
        <v>2392702.5500000003</v>
      </c>
      <c r="S108" s="6"/>
      <c r="T108" s="6"/>
      <c r="U108" s="6"/>
      <c r="V108" s="6"/>
      <c r="W108" s="6"/>
      <c r="X108" s="6"/>
      <c r="Y108" s="6"/>
      <c r="Z108" s="7"/>
      <c r="AA108" s="6"/>
      <c r="AB108" s="6"/>
      <c r="AC108" s="6"/>
      <c r="AD108" s="6"/>
      <c r="AE108" s="6"/>
      <c r="AF108" s="7"/>
      <c r="AG108" s="6">
        <v>2392702.5500000003</v>
      </c>
    </row>
    <row r="109" spans="2:33" x14ac:dyDescent="0.3">
      <c r="B109" s="5" t="s">
        <v>121</v>
      </c>
      <c r="C109" s="6"/>
      <c r="D109" s="6"/>
      <c r="E109" s="6"/>
      <c r="F109" s="6"/>
      <c r="G109" s="6"/>
      <c r="H109" s="6"/>
      <c r="I109" s="7"/>
      <c r="J109" s="6"/>
      <c r="K109" s="6"/>
      <c r="L109" s="6"/>
      <c r="M109" s="6"/>
      <c r="N109" s="6">
        <v>31677</v>
      </c>
      <c r="O109" s="6">
        <v>134806</v>
      </c>
      <c r="P109" s="6"/>
      <c r="Q109" s="6"/>
      <c r="R109" s="7">
        <v>166483</v>
      </c>
      <c r="S109" s="6"/>
      <c r="T109" s="6"/>
      <c r="U109" s="6"/>
      <c r="V109" s="6"/>
      <c r="W109" s="6"/>
      <c r="X109" s="6"/>
      <c r="Y109" s="6"/>
      <c r="Z109" s="7"/>
      <c r="AA109" s="6"/>
      <c r="AB109" s="6"/>
      <c r="AC109" s="6"/>
      <c r="AD109" s="6"/>
      <c r="AE109" s="6"/>
      <c r="AF109" s="7"/>
      <c r="AG109" s="6">
        <v>166483</v>
      </c>
    </row>
    <row r="110" spans="2:33" x14ac:dyDescent="0.3">
      <c r="B110" s="5" t="s">
        <v>122</v>
      </c>
      <c r="C110" s="6"/>
      <c r="D110" s="6"/>
      <c r="E110" s="6"/>
      <c r="F110" s="6"/>
      <c r="G110" s="6"/>
      <c r="H110" s="6"/>
      <c r="I110" s="7"/>
      <c r="J110" s="6"/>
      <c r="K110" s="6">
        <v>1786160.4300000002</v>
      </c>
      <c r="L110" s="6"/>
      <c r="M110" s="6"/>
      <c r="N110" s="6"/>
      <c r="O110" s="6"/>
      <c r="P110" s="6"/>
      <c r="Q110" s="6"/>
      <c r="R110" s="7">
        <v>1786160.4300000002</v>
      </c>
      <c r="S110" s="6"/>
      <c r="T110" s="6"/>
      <c r="U110" s="6"/>
      <c r="V110" s="6"/>
      <c r="W110" s="6"/>
      <c r="X110" s="6"/>
      <c r="Y110" s="6"/>
      <c r="Z110" s="7"/>
      <c r="AA110" s="6"/>
      <c r="AB110" s="6"/>
      <c r="AC110" s="6"/>
      <c r="AD110" s="6"/>
      <c r="AE110" s="6"/>
      <c r="AF110" s="7"/>
      <c r="AG110" s="6">
        <v>1786160.4300000002</v>
      </c>
    </row>
    <row r="111" spans="2:33" x14ac:dyDescent="0.3">
      <c r="B111" s="5" t="s">
        <v>123</v>
      </c>
      <c r="C111" s="6"/>
      <c r="D111" s="6"/>
      <c r="E111" s="6"/>
      <c r="F111" s="6"/>
      <c r="G111" s="6"/>
      <c r="H111" s="6"/>
      <c r="I111" s="7"/>
      <c r="J111" s="6"/>
      <c r="K111" s="6"/>
      <c r="L111" s="6"/>
      <c r="M111" s="6"/>
      <c r="N111" s="6"/>
      <c r="O111" s="6"/>
      <c r="P111" s="6"/>
      <c r="Q111" s="6"/>
      <c r="R111" s="7"/>
      <c r="S111" s="6"/>
      <c r="T111" s="6"/>
      <c r="U111" s="6"/>
      <c r="V111" s="6"/>
      <c r="W111" s="6">
        <v>227462.43000000002</v>
      </c>
      <c r="X111" s="6">
        <v>1364.02</v>
      </c>
      <c r="Y111" s="6"/>
      <c r="Z111" s="7">
        <v>228826.45</v>
      </c>
      <c r="AA111" s="6"/>
      <c r="AB111" s="6"/>
      <c r="AC111" s="6"/>
      <c r="AD111" s="6"/>
      <c r="AE111" s="6"/>
      <c r="AF111" s="7"/>
      <c r="AG111" s="6">
        <v>228826.45</v>
      </c>
    </row>
    <row r="112" spans="2:33" x14ac:dyDescent="0.3">
      <c r="B112" s="8" t="s">
        <v>13</v>
      </c>
      <c r="C112" s="9">
        <v>208431.3057</v>
      </c>
      <c r="D112" s="9">
        <v>3029506.073293</v>
      </c>
      <c r="E112" s="9">
        <v>104932.22719999999</v>
      </c>
      <c r="F112" s="9">
        <v>2359495.3481899998</v>
      </c>
      <c r="G112" s="9">
        <v>1028700.4102459999</v>
      </c>
      <c r="H112" s="9">
        <v>277749.91609000001</v>
      </c>
      <c r="I112" s="9">
        <v>7008815.2807189999</v>
      </c>
      <c r="J112" s="9">
        <v>2061281.788224</v>
      </c>
      <c r="K112" s="9">
        <v>11026439.719730999</v>
      </c>
      <c r="L112" s="9">
        <v>156066</v>
      </c>
      <c r="M112" s="9">
        <v>1828780.4118100002</v>
      </c>
      <c r="N112" s="9">
        <v>8844232.3184299991</v>
      </c>
      <c r="O112" s="9">
        <v>257512.06</v>
      </c>
      <c r="P112" s="9">
        <v>8852323.1077473927</v>
      </c>
      <c r="Q112" s="9">
        <v>10909380.832552999</v>
      </c>
      <c r="R112" s="9">
        <v>43936016.238495387</v>
      </c>
      <c r="S112" s="9">
        <v>3461306.8633599998</v>
      </c>
      <c r="T112" s="9">
        <v>5082547.8276979988</v>
      </c>
      <c r="U112" s="9">
        <v>128475.98999999999</v>
      </c>
      <c r="V112" s="9">
        <v>527459.21829999995</v>
      </c>
      <c r="W112" s="9">
        <v>7635431.9887899999</v>
      </c>
      <c r="X112" s="9">
        <v>1790165.1544150005</v>
      </c>
      <c r="Y112" s="9">
        <v>3983105.8224440003</v>
      </c>
      <c r="Z112" s="9">
        <v>22608492.865006998</v>
      </c>
      <c r="AA112" s="9">
        <v>1472944.1256149986</v>
      </c>
      <c r="AB112" s="9">
        <v>7598870.6294549992</v>
      </c>
      <c r="AC112" s="9">
        <v>5703050.3899999987</v>
      </c>
      <c r="AD112" s="9">
        <v>21664477.835719138</v>
      </c>
      <c r="AE112" s="9">
        <v>6828467.073601013</v>
      </c>
      <c r="AF112" s="9">
        <v>43267810.054390147</v>
      </c>
      <c r="AG112" s="9">
        <v>116821134.43861154</v>
      </c>
    </row>
    <row r="114" spans="2:33" x14ac:dyDescent="0.3">
      <c r="B114" s="1" t="s">
        <v>124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2:33" x14ac:dyDescent="0.3">
      <c r="B115" s="1"/>
      <c r="C115" s="141" t="s">
        <v>1</v>
      </c>
      <c r="D115" s="141"/>
      <c r="E115" s="141"/>
      <c r="F115" s="141"/>
      <c r="G115" s="141"/>
      <c r="H115" s="141"/>
      <c r="I115" s="141"/>
      <c r="J115" s="141" t="s">
        <v>2</v>
      </c>
      <c r="K115" s="141"/>
      <c r="L115" s="141"/>
      <c r="M115" s="141"/>
      <c r="N115" s="141"/>
      <c r="O115" s="141"/>
      <c r="P115" s="141"/>
      <c r="Q115" s="141"/>
      <c r="R115" s="141"/>
      <c r="S115" s="141" t="s">
        <v>3</v>
      </c>
      <c r="T115" s="141"/>
      <c r="U115" s="141"/>
      <c r="V115" s="141"/>
      <c r="W115" s="141"/>
      <c r="X115" s="141"/>
      <c r="Y115" s="141"/>
      <c r="Z115" s="141"/>
      <c r="AA115" s="141" t="s">
        <v>4</v>
      </c>
      <c r="AB115" s="141"/>
      <c r="AC115" s="141"/>
      <c r="AD115" s="141"/>
      <c r="AE115" s="141"/>
      <c r="AF115" s="141"/>
      <c r="AG115" s="22" t="s">
        <v>13</v>
      </c>
    </row>
    <row r="116" spans="2:33" x14ac:dyDescent="0.3">
      <c r="B116" s="2" t="s">
        <v>6</v>
      </c>
      <c r="C116" s="2" t="s">
        <v>7</v>
      </c>
      <c r="D116" s="2" t="s">
        <v>8</v>
      </c>
      <c r="E116" s="2" t="s">
        <v>9</v>
      </c>
      <c r="F116" s="2" t="s">
        <v>10</v>
      </c>
      <c r="G116" s="2" t="s">
        <v>11</v>
      </c>
      <c r="H116" s="2" t="s">
        <v>12</v>
      </c>
      <c r="I116" s="3" t="s">
        <v>13</v>
      </c>
      <c r="J116" s="2" t="s">
        <v>7</v>
      </c>
      <c r="K116" s="2" t="s">
        <v>8</v>
      </c>
      <c r="L116" s="2" t="s">
        <v>14</v>
      </c>
      <c r="M116" s="2" t="s">
        <v>9</v>
      </c>
      <c r="N116" s="2" t="s">
        <v>10</v>
      </c>
      <c r="O116" s="2" t="s">
        <v>15</v>
      </c>
      <c r="P116" s="2" t="s">
        <v>11</v>
      </c>
      <c r="Q116" s="2" t="s">
        <v>12</v>
      </c>
      <c r="R116" s="3" t="s">
        <v>13</v>
      </c>
      <c r="S116" s="2" t="s">
        <v>7</v>
      </c>
      <c r="T116" s="2" t="s">
        <v>8</v>
      </c>
      <c r="U116" s="2" t="s">
        <v>14</v>
      </c>
      <c r="V116" s="2" t="s">
        <v>9</v>
      </c>
      <c r="W116" s="2" t="s">
        <v>10</v>
      </c>
      <c r="X116" s="2" t="s">
        <v>11</v>
      </c>
      <c r="Y116" s="2" t="s">
        <v>12</v>
      </c>
      <c r="Z116" s="3" t="s">
        <v>13</v>
      </c>
      <c r="AA116" s="2" t="s">
        <v>7</v>
      </c>
      <c r="AB116" s="2" t="s">
        <v>8</v>
      </c>
      <c r="AC116" s="2" t="s">
        <v>15</v>
      </c>
      <c r="AD116" s="2" t="s">
        <v>11</v>
      </c>
      <c r="AE116" s="2" t="s">
        <v>12</v>
      </c>
      <c r="AF116" s="3" t="s">
        <v>13</v>
      </c>
      <c r="AG116" s="4"/>
    </row>
    <row r="117" spans="2:33" x14ac:dyDescent="0.3">
      <c r="B117" s="5" t="s">
        <v>16</v>
      </c>
      <c r="C117" s="10"/>
      <c r="D117" s="10"/>
      <c r="E117" s="10"/>
      <c r="F117" s="10"/>
      <c r="G117" s="10"/>
      <c r="H117" s="10"/>
      <c r="I117" s="11"/>
      <c r="J117" s="10"/>
      <c r="K117" s="10"/>
      <c r="L117" s="10"/>
      <c r="M117" s="10"/>
      <c r="N117" s="10"/>
      <c r="O117" s="10"/>
      <c r="P117" s="10"/>
      <c r="Q117" s="10"/>
      <c r="R117" s="11"/>
      <c r="S117" s="10"/>
      <c r="T117" s="10"/>
      <c r="U117" s="10"/>
      <c r="V117" s="10"/>
      <c r="W117" s="10"/>
      <c r="X117" s="10"/>
      <c r="Y117" s="10"/>
      <c r="Z117" s="11"/>
      <c r="AA117" s="10">
        <v>423</v>
      </c>
      <c r="AB117" s="10"/>
      <c r="AC117" s="10"/>
      <c r="AD117" s="10">
        <v>5793</v>
      </c>
      <c r="AE117" s="10"/>
      <c r="AF117" s="11">
        <v>6216</v>
      </c>
      <c r="AG117" s="10">
        <v>6216</v>
      </c>
    </row>
    <row r="118" spans="2:33" x14ac:dyDescent="0.3">
      <c r="B118" s="5" t="s">
        <v>17</v>
      </c>
      <c r="C118" s="10"/>
      <c r="D118" s="10"/>
      <c r="E118" s="10"/>
      <c r="F118" s="10"/>
      <c r="G118" s="10"/>
      <c r="H118" s="10"/>
      <c r="I118" s="11"/>
      <c r="J118" s="10"/>
      <c r="K118" s="10"/>
      <c r="L118" s="10"/>
      <c r="M118" s="10"/>
      <c r="N118" s="10"/>
      <c r="O118" s="10"/>
      <c r="P118" s="10"/>
      <c r="Q118" s="10"/>
      <c r="R118" s="11"/>
      <c r="S118" s="10"/>
      <c r="T118" s="10"/>
      <c r="U118" s="10"/>
      <c r="V118" s="10"/>
      <c r="W118" s="10"/>
      <c r="X118" s="10"/>
      <c r="Y118" s="10"/>
      <c r="Z118" s="11"/>
      <c r="AA118" s="10"/>
      <c r="AB118" s="10">
        <v>246</v>
      </c>
      <c r="AC118" s="10"/>
      <c r="AD118" s="10">
        <v>3520</v>
      </c>
      <c r="AE118" s="10"/>
      <c r="AF118" s="11">
        <v>3766</v>
      </c>
      <c r="AG118" s="10">
        <v>3766</v>
      </c>
    </row>
    <row r="119" spans="2:33" x14ac:dyDescent="0.3">
      <c r="B119" s="5" t="s">
        <v>18</v>
      </c>
      <c r="C119" s="10"/>
      <c r="D119" s="10"/>
      <c r="E119" s="10"/>
      <c r="F119" s="10"/>
      <c r="G119" s="10"/>
      <c r="H119" s="10"/>
      <c r="I119" s="11"/>
      <c r="J119" s="10"/>
      <c r="K119" s="10"/>
      <c r="L119" s="10"/>
      <c r="M119" s="10"/>
      <c r="N119" s="10"/>
      <c r="O119" s="10"/>
      <c r="P119" s="10"/>
      <c r="Q119" s="10"/>
      <c r="R119" s="11"/>
      <c r="S119" s="10"/>
      <c r="T119" s="10"/>
      <c r="U119" s="10"/>
      <c r="V119" s="10"/>
      <c r="W119" s="10"/>
      <c r="X119" s="10"/>
      <c r="Y119" s="10"/>
      <c r="Z119" s="11"/>
      <c r="AA119" s="10"/>
      <c r="AB119" s="10"/>
      <c r="AC119" s="10"/>
      <c r="AD119" s="10">
        <v>18</v>
      </c>
      <c r="AE119" s="10"/>
      <c r="AF119" s="11">
        <v>18</v>
      </c>
      <c r="AG119" s="10">
        <v>18</v>
      </c>
    </row>
    <row r="120" spans="2:33" x14ac:dyDescent="0.3">
      <c r="B120" s="5" t="s">
        <v>19</v>
      </c>
      <c r="C120" s="10"/>
      <c r="D120" s="10">
        <v>11</v>
      </c>
      <c r="E120" s="10"/>
      <c r="F120" s="10">
        <v>1</v>
      </c>
      <c r="G120" s="10">
        <v>2</v>
      </c>
      <c r="H120" s="10"/>
      <c r="I120" s="11">
        <v>14</v>
      </c>
      <c r="J120" s="10">
        <v>16</v>
      </c>
      <c r="K120" s="10">
        <v>161</v>
      </c>
      <c r="L120" s="10"/>
      <c r="M120" s="10">
        <v>145</v>
      </c>
      <c r="N120" s="10">
        <v>81</v>
      </c>
      <c r="O120" s="10"/>
      <c r="P120" s="10">
        <v>205</v>
      </c>
      <c r="Q120" s="10"/>
      <c r="R120" s="11">
        <v>608</v>
      </c>
      <c r="S120" s="10"/>
      <c r="T120" s="10">
        <v>6</v>
      </c>
      <c r="U120" s="10"/>
      <c r="V120" s="10">
        <v>1</v>
      </c>
      <c r="W120" s="10">
        <v>3</v>
      </c>
      <c r="X120" s="10">
        <v>8</v>
      </c>
      <c r="Y120" s="10"/>
      <c r="Z120" s="11">
        <v>18</v>
      </c>
      <c r="AA120" s="10"/>
      <c r="AB120" s="10"/>
      <c r="AC120" s="10"/>
      <c r="AD120" s="10"/>
      <c r="AE120" s="10"/>
      <c r="AF120" s="11"/>
      <c r="AG120" s="10">
        <v>640</v>
      </c>
    </row>
    <row r="121" spans="2:33" x14ac:dyDescent="0.3">
      <c r="B121" s="5" t="s">
        <v>20</v>
      </c>
      <c r="C121" s="10"/>
      <c r="D121" s="10"/>
      <c r="E121" s="10"/>
      <c r="F121" s="10"/>
      <c r="G121" s="10"/>
      <c r="H121" s="10"/>
      <c r="I121" s="11"/>
      <c r="J121" s="10"/>
      <c r="K121" s="10"/>
      <c r="L121" s="10"/>
      <c r="M121" s="10"/>
      <c r="N121" s="10"/>
      <c r="O121" s="10"/>
      <c r="P121" s="10">
        <v>74</v>
      </c>
      <c r="Q121" s="10"/>
      <c r="R121" s="11">
        <v>74</v>
      </c>
      <c r="S121" s="10"/>
      <c r="T121" s="10"/>
      <c r="U121" s="10"/>
      <c r="V121" s="10"/>
      <c r="W121" s="10"/>
      <c r="X121" s="10"/>
      <c r="Y121" s="10"/>
      <c r="Z121" s="11"/>
      <c r="AA121" s="10"/>
      <c r="AB121" s="10"/>
      <c r="AC121" s="10"/>
      <c r="AD121" s="10"/>
      <c r="AE121" s="10"/>
      <c r="AF121" s="11"/>
      <c r="AG121" s="10">
        <v>74</v>
      </c>
    </row>
    <row r="122" spans="2:33" x14ac:dyDescent="0.3">
      <c r="B122" s="5" t="s">
        <v>21</v>
      </c>
      <c r="C122" s="10"/>
      <c r="D122" s="10"/>
      <c r="E122" s="10"/>
      <c r="F122" s="10"/>
      <c r="G122" s="10"/>
      <c r="H122" s="10"/>
      <c r="I122" s="11"/>
      <c r="J122" s="10"/>
      <c r="K122" s="10">
        <v>1</v>
      </c>
      <c r="L122" s="10"/>
      <c r="M122" s="10"/>
      <c r="N122" s="10">
        <v>2</v>
      </c>
      <c r="O122" s="10"/>
      <c r="P122" s="10">
        <v>10</v>
      </c>
      <c r="Q122" s="10"/>
      <c r="R122" s="11">
        <v>13</v>
      </c>
      <c r="S122" s="10"/>
      <c r="T122" s="10"/>
      <c r="U122" s="10"/>
      <c r="V122" s="10"/>
      <c r="W122" s="10"/>
      <c r="X122" s="10"/>
      <c r="Y122" s="10"/>
      <c r="Z122" s="11"/>
      <c r="AA122" s="10"/>
      <c r="AB122" s="10"/>
      <c r="AC122" s="10"/>
      <c r="AD122" s="10"/>
      <c r="AE122" s="10"/>
      <c r="AF122" s="11"/>
      <c r="AG122" s="10">
        <v>13</v>
      </c>
    </row>
    <row r="123" spans="2:33" x14ac:dyDescent="0.3">
      <c r="B123" s="5" t="s">
        <v>22</v>
      </c>
      <c r="C123" s="10"/>
      <c r="D123" s="10"/>
      <c r="E123" s="10"/>
      <c r="F123" s="10"/>
      <c r="G123" s="10"/>
      <c r="H123" s="10"/>
      <c r="I123" s="11"/>
      <c r="J123" s="10"/>
      <c r="K123" s="10"/>
      <c r="L123" s="10"/>
      <c r="M123" s="10"/>
      <c r="N123" s="10"/>
      <c r="O123" s="10"/>
      <c r="P123" s="10">
        <v>161</v>
      </c>
      <c r="Q123" s="10"/>
      <c r="R123" s="11">
        <v>161</v>
      </c>
      <c r="S123" s="10"/>
      <c r="T123" s="10"/>
      <c r="U123" s="10"/>
      <c r="V123" s="10"/>
      <c r="W123" s="10"/>
      <c r="X123" s="10"/>
      <c r="Y123" s="10"/>
      <c r="Z123" s="11"/>
      <c r="AA123" s="10"/>
      <c r="AB123" s="10"/>
      <c r="AC123" s="10"/>
      <c r="AD123" s="10"/>
      <c r="AE123" s="10"/>
      <c r="AF123" s="11"/>
      <c r="AG123" s="10">
        <v>161</v>
      </c>
    </row>
    <row r="124" spans="2:33" x14ac:dyDescent="0.3">
      <c r="B124" s="5" t="s">
        <v>23</v>
      </c>
      <c r="C124" s="10"/>
      <c r="D124" s="10"/>
      <c r="E124" s="10"/>
      <c r="F124" s="10"/>
      <c r="G124" s="10"/>
      <c r="H124" s="10"/>
      <c r="I124" s="11"/>
      <c r="J124" s="10"/>
      <c r="K124" s="10"/>
      <c r="L124" s="10"/>
      <c r="M124" s="10"/>
      <c r="N124" s="10"/>
      <c r="O124" s="10"/>
      <c r="P124" s="10">
        <v>12</v>
      </c>
      <c r="Q124" s="10"/>
      <c r="R124" s="11">
        <v>12</v>
      </c>
      <c r="S124" s="10"/>
      <c r="T124" s="10"/>
      <c r="U124" s="10"/>
      <c r="V124" s="10"/>
      <c r="W124" s="10"/>
      <c r="X124" s="10"/>
      <c r="Y124" s="10"/>
      <c r="Z124" s="11"/>
      <c r="AA124" s="10"/>
      <c r="AB124" s="10"/>
      <c r="AC124" s="10"/>
      <c r="AD124" s="10"/>
      <c r="AE124" s="10"/>
      <c r="AF124" s="11"/>
      <c r="AG124" s="10">
        <v>12</v>
      </c>
    </row>
    <row r="125" spans="2:33" x14ac:dyDescent="0.3">
      <c r="B125" s="5" t="s">
        <v>24</v>
      </c>
      <c r="C125" s="10"/>
      <c r="D125" s="10"/>
      <c r="E125" s="10"/>
      <c r="F125" s="10"/>
      <c r="G125" s="10"/>
      <c r="H125" s="10"/>
      <c r="I125" s="11"/>
      <c r="J125" s="10">
        <v>3</v>
      </c>
      <c r="K125" s="10">
        <v>6</v>
      </c>
      <c r="L125" s="10"/>
      <c r="M125" s="10"/>
      <c r="N125" s="10">
        <v>1</v>
      </c>
      <c r="O125" s="10"/>
      <c r="P125" s="10">
        <v>1</v>
      </c>
      <c r="Q125" s="10"/>
      <c r="R125" s="11">
        <v>11</v>
      </c>
      <c r="S125" s="10"/>
      <c r="T125" s="10"/>
      <c r="U125" s="10"/>
      <c r="V125" s="10"/>
      <c r="W125" s="10"/>
      <c r="X125" s="10"/>
      <c r="Y125" s="10"/>
      <c r="Z125" s="11"/>
      <c r="AA125" s="10"/>
      <c r="AB125" s="10"/>
      <c r="AC125" s="10"/>
      <c r="AD125" s="10"/>
      <c r="AE125" s="10"/>
      <c r="AF125" s="11"/>
      <c r="AG125" s="10">
        <v>11</v>
      </c>
    </row>
    <row r="126" spans="2:33" x14ac:dyDescent="0.3">
      <c r="B126" s="5" t="s">
        <v>25</v>
      </c>
      <c r="C126" s="10"/>
      <c r="D126" s="10"/>
      <c r="E126" s="10"/>
      <c r="F126" s="10"/>
      <c r="G126" s="10"/>
      <c r="H126" s="10"/>
      <c r="I126" s="11"/>
      <c r="J126" s="10"/>
      <c r="K126" s="10"/>
      <c r="L126" s="10"/>
      <c r="M126" s="10"/>
      <c r="N126" s="10"/>
      <c r="O126" s="10"/>
      <c r="P126" s="10">
        <v>62</v>
      </c>
      <c r="Q126" s="10"/>
      <c r="R126" s="11">
        <v>62</v>
      </c>
      <c r="S126" s="10"/>
      <c r="T126" s="10"/>
      <c r="U126" s="10"/>
      <c r="V126" s="10"/>
      <c r="W126" s="10"/>
      <c r="X126" s="10"/>
      <c r="Y126" s="10"/>
      <c r="Z126" s="11"/>
      <c r="AA126" s="10"/>
      <c r="AB126" s="10"/>
      <c r="AC126" s="10"/>
      <c r="AD126" s="10"/>
      <c r="AE126" s="10"/>
      <c r="AF126" s="11"/>
      <c r="AG126" s="10">
        <v>62</v>
      </c>
    </row>
    <row r="127" spans="2:33" x14ac:dyDescent="0.3">
      <c r="B127" s="5" t="s">
        <v>26</v>
      </c>
      <c r="C127" s="10"/>
      <c r="D127" s="10"/>
      <c r="E127" s="10"/>
      <c r="F127" s="10"/>
      <c r="G127" s="10"/>
      <c r="H127" s="10"/>
      <c r="I127" s="11"/>
      <c r="J127" s="10"/>
      <c r="K127" s="10"/>
      <c r="L127" s="10"/>
      <c r="M127" s="10"/>
      <c r="N127" s="10"/>
      <c r="O127" s="10"/>
      <c r="P127" s="10">
        <v>28</v>
      </c>
      <c r="Q127" s="10"/>
      <c r="R127" s="11">
        <v>28</v>
      </c>
      <c r="S127" s="10"/>
      <c r="T127" s="10"/>
      <c r="U127" s="10"/>
      <c r="V127" s="10"/>
      <c r="W127" s="10"/>
      <c r="X127" s="10"/>
      <c r="Y127" s="10"/>
      <c r="Z127" s="11"/>
      <c r="AA127" s="10"/>
      <c r="AB127" s="10"/>
      <c r="AC127" s="10"/>
      <c r="AD127" s="10"/>
      <c r="AE127" s="10"/>
      <c r="AF127" s="11"/>
      <c r="AG127" s="10">
        <v>28</v>
      </c>
    </row>
    <row r="128" spans="2:33" x14ac:dyDescent="0.3">
      <c r="B128" s="5" t="s">
        <v>27</v>
      </c>
      <c r="C128" s="10"/>
      <c r="D128" s="10"/>
      <c r="E128" s="10"/>
      <c r="F128" s="10"/>
      <c r="G128" s="10"/>
      <c r="H128" s="10"/>
      <c r="I128" s="11"/>
      <c r="J128" s="10"/>
      <c r="K128" s="10"/>
      <c r="L128" s="10"/>
      <c r="M128" s="10"/>
      <c r="N128" s="10"/>
      <c r="O128" s="10"/>
      <c r="P128" s="10">
        <v>46</v>
      </c>
      <c r="Q128" s="10"/>
      <c r="R128" s="11">
        <v>46</v>
      </c>
      <c r="S128" s="10"/>
      <c r="T128" s="10"/>
      <c r="U128" s="10"/>
      <c r="V128" s="10"/>
      <c r="W128" s="10"/>
      <c r="X128" s="10"/>
      <c r="Y128" s="10"/>
      <c r="Z128" s="11"/>
      <c r="AA128" s="10"/>
      <c r="AB128" s="10"/>
      <c r="AC128" s="10"/>
      <c r="AD128" s="10"/>
      <c r="AE128" s="10"/>
      <c r="AF128" s="11"/>
      <c r="AG128" s="10">
        <v>46</v>
      </c>
    </row>
    <row r="129" spans="2:33" x14ac:dyDescent="0.3">
      <c r="B129" s="5" t="s">
        <v>28</v>
      </c>
      <c r="C129" s="10"/>
      <c r="D129" s="10"/>
      <c r="E129" s="10"/>
      <c r="F129" s="10"/>
      <c r="G129" s="10"/>
      <c r="H129" s="10"/>
      <c r="I129" s="11"/>
      <c r="J129" s="10"/>
      <c r="K129" s="10"/>
      <c r="L129" s="10"/>
      <c r="M129" s="10"/>
      <c r="N129" s="10"/>
      <c r="O129" s="10"/>
      <c r="P129" s="10">
        <v>16</v>
      </c>
      <c r="Q129" s="10"/>
      <c r="R129" s="11">
        <v>16</v>
      </c>
      <c r="S129" s="10"/>
      <c r="T129" s="10"/>
      <c r="U129" s="10"/>
      <c r="V129" s="10"/>
      <c r="W129" s="10"/>
      <c r="X129" s="10"/>
      <c r="Y129" s="10"/>
      <c r="Z129" s="11"/>
      <c r="AA129" s="10"/>
      <c r="AB129" s="10"/>
      <c r="AC129" s="10"/>
      <c r="AD129" s="10"/>
      <c r="AE129" s="10"/>
      <c r="AF129" s="11"/>
      <c r="AG129" s="10">
        <v>16</v>
      </c>
    </row>
    <row r="130" spans="2:33" x14ac:dyDescent="0.3">
      <c r="B130" s="5" t="s">
        <v>29</v>
      </c>
      <c r="C130" s="10"/>
      <c r="D130" s="10"/>
      <c r="E130" s="10"/>
      <c r="F130" s="10"/>
      <c r="G130" s="10"/>
      <c r="H130" s="10"/>
      <c r="I130" s="11"/>
      <c r="J130" s="10"/>
      <c r="K130" s="10"/>
      <c r="L130" s="10"/>
      <c r="M130" s="10"/>
      <c r="N130" s="10"/>
      <c r="O130" s="10"/>
      <c r="P130" s="10">
        <v>1</v>
      </c>
      <c r="Q130" s="10"/>
      <c r="R130" s="11">
        <v>1</v>
      </c>
      <c r="S130" s="10">
        <v>1</v>
      </c>
      <c r="T130" s="10"/>
      <c r="U130" s="10"/>
      <c r="V130" s="10"/>
      <c r="W130" s="10"/>
      <c r="X130" s="10">
        <v>20</v>
      </c>
      <c r="Y130" s="10"/>
      <c r="Z130" s="11">
        <v>21</v>
      </c>
      <c r="AA130" s="10"/>
      <c r="AB130" s="10"/>
      <c r="AC130" s="10"/>
      <c r="AD130" s="10"/>
      <c r="AE130" s="10"/>
      <c r="AF130" s="11"/>
      <c r="AG130" s="10">
        <v>22</v>
      </c>
    </row>
    <row r="131" spans="2:33" x14ac:dyDescent="0.3">
      <c r="B131" s="5" t="s">
        <v>30</v>
      </c>
      <c r="C131" s="10"/>
      <c r="D131" s="10"/>
      <c r="E131" s="10"/>
      <c r="F131" s="10"/>
      <c r="G131" s="10"/>
      <c r="H131" s="10"/>
      <c r="I131" s="11"/>
      <c r="J131" s="10"/>
      <c r="K131" s="10"/>
      <c r="L131" s="10"/>
      <c r="M131" s="10"/>
      <c r="N131" s="10"/>
      <c r="O131" s="10"/>
      <c r="P131" s="10">
        <v>4</v>
      </c>
      <c r="Q131" s="10"/>
      <c r="R131" s="11">
        <v>4</v>
      </c>
      <c r="S131" s="10"/>
      <c r="T131" s="10"/>
      <c r="U131" s="10"/>
      <c r="V131" s="10"/>
      <c r="W131" s="10"/>
      <c r="X131" s="10"/>
      <c r="Y131" s="10"/>
      <c r="Z131" s="11"/>
      <c r="AA131" s="10"/>
      <c r="AB131" s="10"/>
      <c r="AC131" s="10"/>
      <c r="AD131" s="10"/>
      <c r="AE131" s="10"/>
      <c r="AF131" s="11"/>
      <c r="AG131" s="10">
        <v>4</v>
      </c>
    </row>
    <row r="132" spans="2:33" x14ac:dyDescent="0.3">
      <c r="B132" s="5" t="s">
        <v>31</v>
      </c>
      <c r="C132" s="10"/>
      <c r="D132" s="10">
        <v>1</v>
      </c>
      <c r="E132" s="10"/>
      <c r="F132" s="10"/>
      <c r="G132" s="10"/>
      <c r="H132" s="10"/>
      <c r="I132" s="11">
        <v>1</v>
      </c>
      <c r="J132" s="10"/>
      <c r="K132" s="10"/>
      <c r="L132" s="10"/>
      <c r="M132" s="10"/>
      <c r="N132" s="10"/>
      <c r="O132" s="10"/>
      <c r="P132" s="10"/>
      <c r="Q132" s="10"/>
      <c r="R132" s="11"/>
      <c r="S132" s="10"/>
      <c r="T132" s="10"/>
      <c r="U132" s="10"/>
      <c r="V132" s="10"/>
      <c r="W132" s="10"/>
      <c r="X132" s="10"/>
      <c r="Y132" s="10"/>
      <c r="Z132" s="11"/>
      <c r="AA132" s="10"/>
      <c r="AB132" s="10"/>
      <c r="AC132" s="10"/>
      <c r="AD132" s="10"/>
      <c r="AE132" s="10"/>
      <c r="AF132" s="11"/>
      <c r="AG132" s="10">
        <v>1</v>
      </c>
    </row>
    <row r="133" spans="2:33" x14ac:dyDescent="0.3">
      <c r="B133" s="5" t="s">
        <v>32</v>
      </c>
      <c r="C133" s="10"/>
      <c r="D133" s="10"/>
      <c r="E133" s="10"/>
      <c r="F133" s="10"/>
      <c r="G133" s="10"/>
      <c r="H133" s="10"/>
      <c r="I133" s="11"/>
      <c r="J133" s="10"/>
      <c r="K133" s="10">
        <v>1</v>
      </c>
      <c r="L133" s="10"/>
      <c r="M133" s="10"/>
      <c r="N133" s="10"/>
      <c r="O133" s="10"/>
      <c r="P133" s="10"/>
      <c r="Q133" s="10"/>
      <c r="R133" s="11">
        <v>1</v>
      </c>
      <c r="S133" s="10"/>
      <c r="T133" s="10"/>
      <c r="U133" s="10"/>
      <c r="V133" s="10"/>
      <c r="W133" s="10"/>
      <c r="X133" s="10"/>
      <c r="Y133" s="10"/>
      <c r="Z133" s="11"/>
      <c r="AA133" s="10"/>
      <c r="AB133" s="10"/>
      <c r="AC133" s="10"/>
      <c r="AD133" s="10"/>
      <c r="AE133" s="10"/>
      <c r="AF133" s="11"/>
      <c r="AG133" s="10">
        <v>1</v>
      </c>
    </row>
    <row r="134" spans="2:33" x14ac:dyDescent="0.3">
      <c r="B134" s="5" t="s">
        <v>33</v>
      </c>
      <c r="C134" s="10">
        <v>1</v>
      </c>
      <c r="D134" s="10">
        <v>7</v>
      </c>
      <c r="E134" s="10"/>
      <c r="F134" s="10"/>
      <c r="G134" s="10">
        <v>5</v>
      </c>
      <c r="H134" s="10"/>
      <c r="I134" s="11">
        <v>13</v>
      </c>
      <c r="J134" s="10"/>
      <c r="K134" s="10">
        <v>1</v>
      </c>
      <c r="L134" s="10"/>
      <c r="M134" s="10"/>
      <c r="N134" s="10">
        <v>1</v>
      </c>
      <c r="O134" s="10"/>
      <c r="P134" s="10">
        <v>2</v>
      </c>
      <c r="Q134" s="10"/>
      <c r="R134" s="11">
        <v>4</v>
      </c>
      <c r="S134" s="10">
        <v>3</v>
      </c>
      <c r="T134" s="10">
        <v>27</v>
      </c>
      <c r="U134" s="10"/>
      <c r="V134" s="10"/>
      <c r="W134" s="10">
        <v>9</v>
      </c>
      <c r="X134" s="10">
        <v>78</v>
      </c>
      <c r="Y134" s="10"/>
      <c r="Z134" s="11">
        <v>117</v>
      </c>
      <c r="AA134" s="10"/>
      <c r="AB134" s="10"/>
      <c r="AC134" s="10"/>
      <c r="AD134" s="10"/>
      <c r="AE134" s="10"/>
      <c r="AF134" s="11"/>
      <c r="AG134" s="10">
        <v>134</v>
      </c>
    </row>
    <row r="135" spans="2:33" x14ac:dyDescent="0.3">
      <c r="B135" s="5" t="s">
        <v>34</v>
      </c>
      <c r="C135" s="10"/>
      <c r="D135" s="10"/>
      <c r="E135" s="10">
        <v>2</v>
      </c>
      <c r="F135" s="10"/>
      <c r="G135" s="10">
        <v>1</v>
      </c>
      <c r="H135" s="10"/>
      <c r="I135" s="11">
        <v>3</v>
      </c>
      <c r="J135" s="10"/>
      <c r="K135" s="10"/>
      <c r="L135" s="10"/>
      <c r="M135" s="10"/>
      <c r="N135" s="10"/>
      <c r="O135" s="10"/>
      <c r="P135" s="10"/>
      <c r="Q135" s="10"/>
      <c r="R135" s="11"/>
      <c r="S135" s="10"/>
      <c r="T135" s="10"/>
      <c r="U135" s="10"/>
      <c r="V135" s="10">
        <v>5</v>
      </c>
      <c r="W135" s="10"/>
      <c r="X135" s="10"/>
      <c r="Y135" s="10"/>
      <c r="Z135" s="11">
        <v>5</v>
      </c>
      <c r="AA135" s="10"/>
      <c r="AB135" s="10"/>
      <c r="AC135" s="10"/>
      <c r="AD135" s="10"/>
      <c r="AE135" s="10"/>
      <c r="AF135" s="11"/>
      <c r="AG135" s="10">
        <v>8</v>
      </c>
    </row>
    <row r="136" spans="2:33" x14ac:dyDescent="0.3">
      <c r="B136" s="5" t="s">
        <v>35</v>
      </c>
      <c r="C136" s="10"/>
      <c r="D136" s="10"/>
      <c r="E136" s="10"/>
      <c r="F136" s="10"/>
      <c r="G136" s="10"/>
      <c r="H136" s="10"/>
      <c r="I136" s="11"/>
      <c r="J136" s="10"/>
      <c r="K136" s="10"/>
      <c r="L136" s="10"/>
      <c r="M136" s="10"/>
      <c r="N136" s="10"/>
      <c r="O136" s="10"/>
      <c r="P136" s="10"/>
      <c r="Q136" s="10"/>
      <c r="R136" s="11"/>
      <c r="S136" s="10"/>
      <c r="T136" s="10">
        <v>4</v>
      </c>
      <c r="U136" s="10"/>
      <c r="V136" s="10"/>
      <c r="W136" s="10">
        <v>1</v>
      </c>
      <c r="X136" s="10">
        <v>1</v>
      </c>
      <c r="Y136" s="10"/>
      <c r="Z136" s="11">
        <v>6</v>
      </c>
      <c r="AA136" s="10"/>
      <c r="AB136" s="10"/>
      <c r="AC136" s="10"/>
      <c r="AD136" s="10"/>
      <c r="AE136" s="10"/>
      <c r="AF136" s="11"/>
      <c r="AG136" s="10">
        <v>6</v>
      </c>
    </row>
    <row r="137" spans="2:33" x14ac:dyDescent="0.3">
      <c r="B137" s="5" t="s">
        <v>36</v>
      </c>
      <c r="C137" s="10"/>
      <c r="D137" s="10"/>
      <c r="E137" s="10"/>
      <c r="F137" s="10"/>
      <c r="G137" s="10"/>
      <c r="H137" s="10"/>
      <c r="I137" s="11"/>
      <c r="J137" s="10"/>
      <c r="K137" s="10"/>
      <c r="L137" s="10"/>
      <c r="M137" s="10"/>
      <c r="N137" s="10"/>
      <c r="O137" s="10"/>
      <c r="P137" s="10"/>
      <c r="Q137" s="10"/>
      <c r="R137" s="11"/>
      <c r="S137" s="10">
        <v>1</v>
      </c>
      <c r="T137" s="10">
        <v>34</v>
      </c>
      <c r="U137" s="10"/>
      <c r="V137" s="10"/>
      <c r="W137" s="10">
        <v>3</v>
      </c>
      <c r="X137" s="10"/>
      <c r="Y137" s="10"/>
      <c r="Z137" s="11">
        <v>38</v>
      </c>
      <c r="AA137" s="10"/>
      <c r="AB137" s="10"/>
      <c r="AC137" s="10"/>
      <c r="AD137" s="10"/>
      <c r="AE137" s="10"/>
      <c r="AF137" s="11"/>
      <c r="AG137" s="10">
        <v>38</v>
      </c>
    </row>
    <row r="138" spans="2:33" x14ac:dyDescent="0.3">
      <c r="B138" s="5" t="s">
        <v>37</v>
      </c>
      <c r="C138" s="10"/>
      <c r="D138" s="10">
        <v>2</v>
      </c>
      <c r="E138" s="10"/>
      <c r="F138" s="10">
        <v>1</v>
      </c>
      <c r="G138" s="10"/>
      <c r="H138" s="10"/>
      <c r="I138" s="11">
        <v>3</v>
      </c>
      <c r="J138" s="10"/>
      <c r="K138" s="10">
        <v>2</v>
      </c>
      <c r="L138" s="10"/>
      <c r="M138" s="10"/>
      <c r="N138" s="10">
        <v>6</v>
      </c>
      <c r="O138" s="10"/>
      <c r="P138" s="10">
        <v>7</v>
      </c>
      <c r="Q138" s="10"/>
      <c r="R138" s="11">
        <v>15</v>
      </c>
      <c r="S138" s="10">
        <v>4</v>
      </c>
      <c r="T138" s="10">
        <v>21</v>
      </c>
      <c r="U138" s="10"/>
      <c r="V138" s="10"/>
      <c r="W138" s="10">
        <v>5</v>
      </c>
      <c r="X138" s="10">
        <v>8</v>
      </c>
      <c r="Y138" s="10"/>
      <c r="Z138" s="11">
        <v>38</v>
      </c>
      <c r="AA138" s="10"/>
      <c r="AB138" s="10"/>
      <c r="AC138" s="10"/>
      <c r="AD138" s="10"/>
      <c r="AE138" s="10"/>
      <c r="AF138" s="11"/>
      <c r="AG138" s="10">
        <v>56</v>
      </c>
    </row>
    <row r="139" spans="2:33" x14ac:dyDescent="0.3">
      <c r="B139" s="5" t="s">
        <v>38</v>
      </c>
      <c r="C139" s="10">
        <v>1</v>
      </c>
      <c r="D139" s="10"/>
      <c r="E139" s="10"/>
      <c r="F139" s="10"/>
      <c r="G139" s="10"/>
      <c r="H139" s="10"/>
      <c r="I139" s="11">
        <v>1</v>
      </c>
      <c r="J139" s="10"/>
      <c r="K139" s="10">
        <v>1</v>
      </c>
      <c r="L139" s="10"/>
      <c r="M139" s="10"/>
      <c r="N139" s="10"/>
      <c r="O139" s="10"/>
      <c r="P139" s="10"/>
      <c r="Q139" s="10"/>
      <c r="R139" s="11">
        <v>1</v>
      </c>
      <c r="S139" s="10"/>
      <c r="T139" s="10">
        <v>2</v>
      </c>
      <c r="U139" s="10"/>
      <c r="V139" s="10"/>
      <c r="W139" s="10"/>
      <c r="X139" s="10"/>
      <c r="Y139" s="10"/>
      <c r="Z139" s="11">
        <v>2</v>
      </c>
      <c r="AA139" s="10"/>
      <c r="AB139" s="10"/>
      <c r="AC139" s="10"/>
      <c r="AD139" s="10"/>
      <c r="AE139" s="10"/>
      <c r="AF139" s="11"/>
      <c r="AG139" s="10">
        <v>4</v>
      </c>
    </row>
    <row r="140" spans="2:33" x14ac:dyDescent="0.3">
      <c r="B140" s="5" t="s">
        <v>39</v>
      </c>
      <c r="C140" s="10"/>
      <c r="D140" s="10"/>
      <c r="E140" s="10"/>
      <c r="F140" s="10"/>
      <c r="G140" s="10"/>
      <c r="H140" s="10"/>
      <c r="I140" s="11"/>
      <c r="J140" s="10"/>
      <c r="K140" s="10"/>
      <c r="L140" s="10"/>
      <c r="M140" s="10"/>
      <c r="N140" s="10"/>
      <c r="O140" s="10"/>
      <c r="P140" s="10"/>
      <c r="Q140" s="10"/>
      <c r="R140" s="11"/>
      <c r="S140" s="10"/>
      <c r="T140" s="10">
        <v>1</v>
      </c>
      <c r="U140" s="10"/>
      <c r="V140" s="10"/>
      <c r="W140" s="10">
        <v>1</v>
      </c>
      <c r="X140" s="10"/>
      <c r="Y140" s="10"/>
      <c r="Z140" s="11">
        <v>2</v>
      </c>
      <c r="AA140" s="10"/>
      <c r="AB140" s="10"/>
      <c r="AC140" s="10"/>
      <c r="AD140" s="10"/>
      <c r="AE140" s="10"/>
      <c r="AF140" s="11"/>
      <c r="AG140" s="10">
        <v>2</v>
      </c>
    </row>
    <row r="141" spans="2:33" x14ac:dyDescent="0.3">
      <c r="B141" s="5" t="s">
        <v>40</v>
      </c>
      <c r="C141" s="10">
        <v>2</v>
      </c>
      <c r="D141" s="10">
        <v>97</v>
      </c>
      <c r="E141" s="10"/>
      <c r="F141" s="10">
        <v>3</v>
      </c>
      <c r="G141" s="10">
        <v>66</v>
      </c>
      <c r="H141" s="10"/>
      <c r="I141" s="11">
        <v>168</v>
      </c>
      <c r="J141" s="10"/>
      <c r="K141" s="10">
        <v>1</v>
      </c>
      <c r="L141" s="10"/>
      <c r="M141" s="10"/>
      <c r="N141" s="10"/>
      <c r="O141" s="10"/>
      <c r="P141" s="10"/>
      <c r="Q141" s="10"/>
      <c r="R141" s="11">
        <v>1</v>
      </c>
      <c r="S141" s="10"/>
      <c r="T141" s="10"/>
      <c r="U141" s="10"/>
      <c r="V141" s="10"/>
      <c r="W141" s="10"/>
      <c r="X141" s="10">
        <v>1</v>
      </c>
      <c r="Y141" s="10"/>
      <c r="Z141" s="11">
        <v>1</v>
      </c>
      <c r="AA141" s="10"/>
      <c r="AB141" s="10"/>
      <c r="AC141" s="10"/>
      <c r="AD141" s="10"/>
      <c r="AE141" s="10"/>
      <c r="AF141" s="11"/>
      <c r="AG141" s="10">
        <v>170</v>
      </c>
    </row>
    <row r="142" spans="2:33" x14ac:dyDescent="0.3">
      <c r="B142" s="5" t="s">
        <v>41</v>
      </c>
      <c r="C142" s="10"/>
      <c r="D142" s="10">
        <v>20</v>
      </c>
      <c r="E142" s="10"/>
      <c r="F142" s="10">
        <v>4</v>
      </c>
      <c r="G142" s="10">
        <v>2</v>
      </c>
      <c r="H142" s="10"/>
      <c r="I142" s="11">
        <v>26</v>
      </c>
      <c r="J142" s="10"/>
      <c r="K142" s="10"/>
      <c r="L142" s="10"/>
      <c r="M142" s="10"/>
      <c r="N142" s="10"/>
      <c r="O142" s="10"/>
      <c r="P142" s="10"/>
      <c r="Q142" s="10"/>
      <c r="R142" s="11"/>
      <c r="S142" s="10"/>
      <c r="T142" s="10"/>
      <c r="U142" s="10"/>
      <c r="V142" s="10"/>
      <c r="W142" s="10"/>
      <c r="X142" s="10"/>
      <c r="Y142" s="10"/>
      <c r="Z142" s="11"/>
      <c r="AA142" s="10"/>
      <c r="AB142" s="10"/>
      <c r="AC142" s="10"/>
      <c r="AD142" s="10"/>
      <c r="AE142" s="10"/>
      <c r="AF142" s="11"/>
      <c r="AG142" s="10">
        <v>26</v>
      </c>
    </row>
    <row r="143" spans="2:33" x14ac:dyDescent="0.3">
      <c r="B143" s="5" t="s">
        <v>42</v>
      </c>
      <c r="C143" s="10"/>
      <c r="D143" s="10">
        <v>4</v>
      </c>
      <c r="E143" s="10"/>
      <c r="F143" s="10">
        <v>1</v>
      </c>
      <c r="G143" s="10">
        <v>2</v>
      </c>
      <c r="H143" s="10"/>
      <c r="I143" s="11">
        <v>7</v>
      </c>
      <c r="J143" s="10"/>
      <c r="K143" s="10"/>
      <c r="L143" s="10"/>
      <c r="M143" s="10"/>
      <c r="N143" s="10"/>
      <c r="O143" s="10"/>
      <c r="P143" s="10"/>
      <c r="Q143" s="10"/>
      <c r="R143" s="11"/>
      <c r="S143" s="10"/>
      <c r="T143" s="10"/>
      <c r="U143" s="10"/>
      <c r="V143" s="10"/>
      <c r="W143" s="10"/>
      <c r="X143" s="10"/>
      <c r="Y143" s="10"/>
      <c r="Z143" s="11"/>
      <c r="AA143" s="10"/>
      <c r="AB143" s="10"/>
      <c r="AC143" s="10"/>
      <c r="AD143" s="10"/>
      <c r="AE143" s="10"/>
      <c r="AF143" s="11"/>
      <c r="AG143" s="10">
        <v>7</v>
      </c>
    </row>
    <row r="144" spans="2:33" x14ac:dyDescent="0.3">
      <c r="B144" s="5" t="s">
        <v>43</v>
      </c>
      <c r="C144" s="10"/>
      <c r="D144" s="10"/>
      <c r="E144" s="10"/>
      <c r="F144" s="10">
        <v>2</v>
      </c>
      <c r="G144" s="10"/>
      <c r="H144" s="10"/>
      <c r="I144" s="11">
        <v>2</v>
      </c>
      <c r="J144" s="10"/>
      <c r="K144" s="10"/>
      <c r="L144" s="10"/>
      <c r="M144" s="10"/>
      <c r="N144" s="10"/>
      <c r="O144" s="10"/>
      <c r="P144" s="10"/>
      <c r="Q144" s="10"/>
      <c r="R144" s="11"/>
      <c r="S144" s="10"/>
      <c r="T144" s="10"/>
      <c r="U144" s="10"/>
      <c r="V144" s="10"/>
      <c r="W144" s="10"/>
      <c r="X144" s="10"/>
      <c r="Y144" s="10"/>
      <c r="Z144" s="11"/>
      <c r="AA144" s="10"/>
      <c r="AB144" s="10"/>
      <c r="AC144" s="10"/>
      <c r="AD144" s="10"/>
      <c r="AE144" s="10"/>
      <c r="AF144" s="11"/>
      <c r="AG144" s="10">
        <v>2</v>
      </c>
    </row>
    <row r="145" spans="2:33" x14ac:dyDescent="0.3">
      <c r="B145" s="5" t="s">
        <v>44</v>
      </c>
      <c r="C145" s="10"/>
      <c r="D145" s="10">
        <v>4</v>
      </c>
      <c r="E145" s="10"/>
      <c r="F145" s="10">
        <v>7</v>
      </c>
      <c r="G145" s="10">
        <v>3</v>
      </c>
      <c r="H145" s="10"/>
      <c r="I145" s="11">
        <v>14</v>
      </c>
      <c r="J145" s="10"/>
      <c r="K145" s="10"/>
      <c r="L145" s="10"/>
      <c r="M145" s="10"/>
      <c r="N145" s="10"/>
      <c r="O145" s="10"/>
      <c r="P145" s="10"/>
      <c r="Q145" s="10"/>
      <c r="R145" s="11"/>
      <c r="S145" s="10"/>
      <c r="T145" s="10"/>
      <c r="U145" s="10"/>
      <c r="V145" s="10"/>
      <c r="W145" s="10"/>
      <c r="X145" s="10"/>
      <c r="Y145" s="10"/>
      <c r="Z145" s="11"/>
      <c r="AA145" s="10"/>
      <c r="AB145" s="10"/>
      <c r="AC145" s="10"/>
      <c r="AD145" s="10"/>
      <c r="AE145" s="10"/>
      <c r="AF145" s="11"/>
      <c r="AG145" s="10">
        <v>14</v>
      </c>
    </row>
    <row r="146" spans="2:33" x14ac:dyDescent="0.3">
      <c r="B146" s="5" t="s">
        <v>45</v>
      </c>
      <c r="C146" s="10">
        <v>1</v>
      </c>
      <c r="D146" s="10">
        <v>7</v>
      </c>
      <c r="E146" s="10"/>
      <c r="F146" s="10">
        <v>10</v>
      </c>
      <c r="G146" s="10">
        <v>2</v>
      </c>
      <c r="H146" s="10"/>
      <c r="I146" s="11">
        <v>20</v>
      </c>
      <c r="J146" s="10"/>
      <c r="K146" s="10"/>
      <c r="L146" s="10"/>
      <c r="M146" s="10"/>
      <c r="N146" s="10"/>
      <c r="O146" s="10"/>
      <c r="P146" s="10"/>
      <c r="Q146" s="10"/>
      <c r="R146" s="11"/>
      <c r="S146" s="10"/>
      <c r="T146" s="10"/>
      <c r="U146" s="10"/>
      <c r="V146" s="10"/>
      <c r="W146" s="10"/>
      <c r="X146" s="10">
        <v>1</v>
      </c>
      <c r="Y146" s="10"/>
      <c r="Z146" s="11">
        <v>1</v>
      </c>
      <c r="AA146" s="10"/>
      <c r="AB146" s="10"/>
      <c r="AC146" s="10"/>
      <c r="AD146" s="10"/>
      <c r="AE146" s="10"/>
      <c r="AF146" s="11"/>
      <c r="AG146" s="10">
        <v>21</v>
      </c>
    </row>
    <row r="147" spans="2:33" x14ac:dyDescent="0.3">
      <c r="B147" s="5" t="s">
        <v>46</v>
      </c>
      <c r="C147" s="10"/>
      <c r="D147" s="10"/>
      <c r="E147" s="10"/>
      <c r="F147" s="10"/>
      <c r="G147" s="10"/>
      <c r="H147" s="10"/>
      <c r="I147" s="11"/>
      <c r="J147" s="10">
        <v>15</v>
      </c>
      <c r="K147" s="10">
        <v>22</v>
      </c>
      <c r="L147" s="10"/>
      <c r="M147" s="10"/>
      <c r="N147" s="10">
        <v>9</v>
      </c>
      <c r="O147" s="10"/>
      <c r="P147" s="10">
        <v>22</v>
      </c>
      <c r="Q147" s="10"/>
      <c r="R147" s="11">
        <v>68</v>
      </c>
      <c r="S147" s="10"/>
      <c r="T147" s="10"/>
      <c r="U147" s="10"/>
      <c r="V147" s="10"/>
      <c r="W147" s="10"/>
      <c r="X147" s="10"/>
      <c r="Y147" s="10"/>
      <c r="Z147" s="11"/>
      <c r="AA147" s="10"/>
      <c r="AB147" s="10"/>
      <c r="AC147" s="10"/>
      <c r="AD147" s="10"/>
      <c r="AE147" s="10"/>
      <c r="AF147" s="11"/>
      <c r="AG147" s="10">
        <v>68</v>
      </c>
    </row>
    <row r="148" spans="2:33" x14ac:dyDescent="0.3">
      <c r="B148" s="5" t="s">
        <v>47</v>
      </c>
      <c r="C148" s="10"/>
      <c r="D148" s="10"/>
      <c r="E148" s="10"/>
      <c r="F148" s="10"/>
      <c r="G148" s="10"/>
      <c r="H148" s="10"/>
      <c r="I148" s="11"/>
      <c r="J148" s="10">
        <v>4</v>
      </c>
      <c r="K148" s="10">
        <v>34</v>
      </c>
      <c r="L148" s="10"/>
      <c r="M148" s="10"/>
      <c r="N148" s="10">
        <v>14</v>
      </c>
      <c r="O148" s="10"/>
      <c r="P148" s="10">
        <v>28</v>
      </c>
      <c r="Q148" s="10"/>
      <c r="R148" s="11">
        <v>80</v>
      </c>
      <c r="S148" s="10"/>
      <c r="T148" s="10">
        <v>1</v>
      </c>
      <c r="U148" s="10"/>
      <c r="V148" s="10">
        <v>2</v>
      </c>
      <c r="W148" s="10"/>
      <c r="X148" s="10">
        <v>1</v>
      </c>
      <c r="Y148" s="10"/>
      <c r="Z148" s="11">
        <v>4</v>
      </c>
      <c r="AA148" s="10"/>
      <c r="AB148" s="10"/>
      <c r="AC148" s="10"/>
      <c r="AD148" s="10"/>
      <c r="AE148" s="10"/>
      <c r="AF148" s="11"/>
      <c r="AG148" s="10">
        <v>84</v>
      </c>
    </row>
    <row r="149" spans="2:33" x14ac:dyDescent="0.3">
      <c r="B149" s="5" t="s">
        <v>48</v>
      </c>
      <c r="C149" s="10"/>
      <c r="D149" s="10"/>
      <c r="E149" s="10"/>
      <c r="F149" s="10"/>
      <c r="G149" s="10"/>
      <c r="H149" s="10"/>
      <c r="I149" s="11"/>
      <c r="J149" s="10"/>
      <c r="K149" s="10">
        <v>4</v>
      </c>
      <c r="L149" s="10"/>
      <c r="M149" s="10"/>
      <c r="N149" s="10"/>
      <c r="O149" s="10"/>
      <c r="P149" s="10">
        <v>1</v>
      </c>
      <c r="Q149" s="10"/>
      <c r="R149" s="11">
        <v>5</v>
      </c>
      <c r="S149" s="10"/>
      <c r="T149" s="10"/>
      <c r="U149" s="10"/>
      <c r="V149" s="10"/>
      <c r="W149" s="10"/>
      <c r="X149" s="10"/>
      <c r="Y149" s="10"/>
      <c r="Z149" s="11"/>
      <c r="AA149" s="10"/>
      <c r="AB149" s="10"/>
      <c r="AC149" s="10"/>
      <c r="AD149" s="10"/>
      <c r="AE149" s="10"/>
      <c r="AF149" s="11"/>
      <c r="AG149" s="10">
        <v>5</v>
      </c>
    </row>
    <row r="150" spans="2:33" x14ac:dyDescent="0.3">
      <c r="B150" s="5" t="s">
        <v>49</v>
      </c>
      <c r="C150" s="10"/>
      <c r="D150" s="10"/>
      <c r="E150" s="10"/>
      <c r="F150" s="10"/>
      <c r="G150" s="10"/>
      <c r="H150" s="10"/>
      <c r="I150" s="11"/>
      <c r="J150" s="10"/>
      <c r="K150" s="10">
        <v>1</v>
      </c>
      <c r="L150" s="10"/>
      <c r="M150" s="10"/>
      <c r="N150" s="10"/>
      <c r="O150" s="10"/>
      <c r="P150" s="10">
        <v>10</v>
      </c>
      <c r="Q150" s="10"/>
      <c r="R150" s="11">
        <v>11</v>
      </c>
      <c r="S150" s="10"/>
      <c r="T150" s="10"/>
      <c r="U150" s="10"/>
      <c r="V150" s="10"/>
      <c r="W150" s="10"/>
      <c r="X150" s="10"/>
      <c r="Y150" s="10"/>
      <c r="Z150" s="11"/>
      <c r="AA150" s="10"/>
      <c r="AB150" s="10"/>
      <c r="AC150" s="10"/>
      <c r="AD150" s="10"/>
      <c r="AE150" s="10"/>
      <c r="AF150" s="11"/>
      <c r="AG150" s="10">
        <v>11</v>
      </c>
    </row>
    <row r="151" spans="2:33" x14ac:dyDescent="0.3">
      <c r="B151" s="5" t="s">
        <v>50</v>
      </c>
      <c r="C151" s="10"/>
      <c r="D151" s="10"/>
      <c r="E151" s="10"/>
      <c r="F151" s="10"/>
      <c r="G151" s="10">
        <v>1</v>
      </c>
      <c r="H151" s="10"/>
      <c r="I151" s="11">
        <v>1</v>
      </c>
      <c r="J151" s="10"/>
      <c r="K151" s="10"/>
      <c r="L151" s="10"/>
      <c r="M151" s="10"/>
      <c r="N151" s="10"/>
      <c r="O151" s="10"/>
      <c r="P151" s="10"/>
      <c r="Q151" s="10"/>
      <c r="R151" s="11"/>
      <c r="S151" s="10"/>
      <c r="T151" s="10"/>
      <c r="U151" s="10"/>
      <c r="V151" s="10"/>
      <c r="W151" s="10"/>
      <c r="X151" s="10">
        <v>1</v>
      </c>
      <c r="Y151" s="10"/>
      <c r="Z151" s="11">
        <v>1</v>
      </c>
      <c r="AA151" s="10">
        <v>7</v>
      </c>
      <c r="AB151" s="10"/>
      <c r="AC151" s="10"/>
      <c r="AD151" s="10">
        <v>1133</v>
      </c>
      <c r="AE151" s="10"/>
      <c r="AF151" s="11">
        <v>1140</v>
      </c>
      <c r="AG151" s="10">
        <v>1142</v>
      </c>
    </row>
    <row r="152" spans="2:33" x14ac:dyDescent="0.3">
      <c r="B152" s="5" t="s">
        <v>51</v>
      </c>
      <c r="C152" s="10"/>
      <c r="D152" s="10"/>
      <c r="E152" s="10"/>
      <c r="F152" s="10"/>
      <c r="G152" s="10"/>
      <c r="H152" s="10"/>
      <c r="I152" s="11"/>
      <c r="J152" s="10"/>
      <c r="K152" s="10"/>
      <c r="L152" s="10"/>
      <c r="M152" s="10"/>
      <c r="N152" s="10"/>
      <c r="O152" s="10"/>
      <c r="P152" s="10">
        <v>3</v>
      </c>
      <c r="Q152" s="10"/>
      <c r="R152" s="11">
        <v>3</v>
      </c>
      <c r="S152" s="10"/>
      <c r="T152" s="10">
        <v>2</v>
      </c>
      <c r="U152" s="10"/>
      <c r="V152" s="10"/>
      <c r="W152" s="10"/>
      <c r="X152" s="10"/>
      <c r="Y152" s="10"/>
      <c r="Z152" s="11">
        <v>2</v>
      </c>
      <c r="AA152" s="10"/>
      <c r="AB152" s="10"/>
      <c r="AC152" s="10"/>
      <c r="AD152" s="10">
        <v>343</v>
      </c>
      <c r="AE152" s="10"/>
      <c r="AF152" s="11">
        <v>343</v>
      </c>
      <c r="AG152" s="10">
        <v>348</v>
      </c>
    </row>
    <row r="153" spans="2:33" x14ac:dyDescent="0.3">
      <c r="B153" s="5" t="s">
        <v>52</v>
      </c>
      <c r="C153" s="10"/>
      <c r="D153" s="10"/>
      <c r="E153" s="10"/>
      <c r="F153" s="10"/>
      <c r="G153" s="10"/>
      <c r="H153" s="10"/>
      <c r="I153" s="11"/>
      <c r="J153" s="10"/>
      <c r="K153" s="10"/>
      <c r="L153" s="10"/>
      <c r="M153" s="10"/>
      <c r="N153" s="10"/>
      <c r="O153" s="10"/>
      <c r="P153" s="10"/>
      <c r="Q153" s="10"/>
      <c r="R153" s="11"/>
      <c r="S153" s="10"/>
      <c r="T153" s="10"/>
      <c r="U153" s="10"/>
      <c r="V153" s="10"/>
      <c r="W153" s="10"/>
      <c r="X153" s="10"/>
      <c r="Y153" s="10"/>
      <c r="Z153" s="11"/>
      <c r="AA153" s="10">
        <v>470</v>
      </c>
      <c r="AB153" s="10">
        <v>2</v>
      </c>
      <c r="AC153" s="10"/>
      <c r="AD153" s="10">
        <v>106</v>
      </c>
      <c r="AE153" s="10"/>
      <c r="AF153" s="11">
        <v>578</v>
      </c>
      <c r="AG153" s="10">
        <v>578</v>
      </c>
    </row>
    <row r="154" spans="2:33" x14ac:dyDescent="0.3">
      <c r="B154" s="5" t="s">
        <v>53</v>
      </c>
      <c r="C154" s="10"/>
      <c r="D154" s="10"/>
      <c r="E154" s="10"/>
      <c r="F154" s="10"/>
      <c r="G154" s="10"/>
      <c r="H154" s="10"/>
      <c r="I154" s="11"/>
      <c r="J154" s="10"/>
      <c r="K154" s="10"/>
      <c r="L154" s="10"/>
      <c r="M154" s="10"/>
      <c r="N154" s="10"/>
      <c r="O154" s="10"/>
      <c r="P154" s="10"/>
      <c r="Q154" s="10"/>
      <c r="R154" s="11"/>
      <c r="S154" s="10"/>
      <c r="T154" s="10"/>
      <c r="U154" s="10"/>
      <c r="V154" s="10"/>
      <c r="W154" s="10"/>
      <c r="X154" s="10"/>
      <c r="Y154" s="10"/>
      <c r="Z154" s="11"/>
      <c r="AA154" s="10"/>
      <c r="AB154" s="10"/>
      <c r="AC154" s="10"/>
      <c r="AD154" s="10">
        <v>444</v>
      </c>
      <c r="AE154" s="10"/>
      <c r="AF154" s="11">
        <v>444</v>
      </c>
      <c r="AG154" s="10">
        <v>444</v>
      </c>
    </row>
    <row r="155" spans="2:33" x14ac:dyDescent="0.3">
      <c r="B155" s="5" t="s">
        <v>54</v>
      </c>
      <c r="C155" s="10"/>
      <c r="D155" s="10"/>
      <c r="E155" s="10"/>
      <c r="F155" s="10"/>
      <c r="G155" s="10"/>
      <c r="H155" s="10"/>
      <c r="I155" s="11"/>
      <c r="J155" s="10"/>
      <c r="K155" s="10"/>
      <c r="L155" s="10"/>
      <c r="M155" s="10"/>
      <c r="N155" s="10"/>
      <c r="O155" s="10"/>
      <c r="P155" s="10"/>
      <c r="Q155" s="10"/>
      <c r="R155" s="11"/>
      <c r="S155" s="10"/>
      <c r="T155" s="10"/>
      <c r="U155" s="10"/>
      <c r="V155" s="10"/>
      <c r="W155" s="10"/>
      <c r="X155" s="10"/>
      <c r="Y155" s="10"/>
      <c r="Z155" s="11"/>
      <c r="AA155" s="10">
        <v>18</v>
      </c>
      <c r="AB155" s="10"/>
      <c r="AC155" s="10"/>
      <c r="AD155" s="10">
        <v>212</v>
      </c>
      <c r="AE155" s="10"/>
      <c r="AF155" s="11">
        <v>230</v>
      </c>
      <c r="AG155" s="10">
        <v>230</v>
      </c>
    </row>
    <row r="156" spans="2:33" x14ac:dyDescent="0.3">
      <c r="B156" s="5" t="s">
        <v>55</v>
      </c>
      <c r="C156" s="10"/>
      <c r="D156" s="10"/>
      <c r="E156" s="10"/>
      <c r="F156" s="10"/>
      <c r="G156" s="10"/>
      <c r="H156" s="10"/>
      <c r="I156" s="11"/>
      <c r="J156" s="10"/>
      <c r="K156" s="10"/>
      <c r="L156" s="10"/>
      <c r="M156" s="10"/>
      <c r="N156" s="10"/>
      <c r="O156" s="10"/>
      <c r="P156" s="10"/>
      <c r="Q156" s="10"/>
      <c r="R156" s="11"/>
      <c r="S156" s="10"/>
      <c r="T156" s="10"/>
      <c r="U156" s="10"/>
      <c r="V156" s="10"/>
      <c r="W156" s="10"/>
      <c r="X156" s="10"/>
      <c r="Y156" s="10"/>
      <c r="Z156" s="11"/>
      <c r="AA156" s="10"/>
      <c r="AB156" s="10"/>
      <c r="AC156" s="10"/>
      <c r="AD156" s="10">
        <v>36</v>
      </c>
      <c r="AE156" s="10"/>
      <c r="AF156" s="11">
        <v>36</v>
      </c>
      <c r="AG156" s="10">
        <v>36</v>
      </c>
    </row>
    <row r="157" spans="2:33" x14ac:dyDescent="0.3">
      <c r="B157" s="5" t="s">
        <v>56</v>
      </c>
      <c r="C157" s="10"/>
      <c r="D157" s="10"/>
      <c r="E157" s="10"/>
      <c r="F157" s="10"/>
      <c r="G157" s="10"/>
      <c r="H157" s="10"/>
      <c r="I157" s="11"/>
      <c r="J157" s="10"/>
      <c r="K157" s="10"/>
      <c r="L157" s="10"/>
      <c r="M157" s="10"/>
      <c r="N157" s="10"/>
      <c r="O157" s="10"/>
      <c r="P157" s="10"/>
      <c r="Q157" s="10"/>
      <c r="R157" s="11"/>
      <c r="S157" s="10"/>
      <c r="T157" s="10"/>
      <c r="U157" s="10"/>
      <c r="V157" s="10"/>
      <c r="W157" s="10"/>
      <c r="X157" s="10"/>
      <c r="Y157" s="10"/>
      <c r="Z157" s="11"/>
      <c r="AA157" s="10">
        <v>64</v>
      </c>
      <c r="AB157" s="10"/>
      <c r="AC157" s="10"/>
      <c r="AD157" s="10">
        <v>31</v>
      </c>
      <c r="AE157" s="10"/>
      <c r="AF157" s="11">
        <v>95</v>
      </c>
      <c r="AG157" s="10">
        <v>95</v>
      </c>
    </row>
    <row r="158" spans="2:33" x14ac:dyDescent="0.3">
      <c r="B158" s="5" t="s">
        <v>57</v>
      </c>
      <c r="C158" s="10"/>
      <c r="D158" s="10"/>
      <c r="E158" s="10"/>
      <c r="F158" s="10"/>
      <c r="G158" s="10"/>
      <c r="H158" s="10"/>
      <c r="I158" s="11"/>
      <c r="J158" s="10"/>
      <c r="K158" s="10"/>
      <c r="L158" s="10"/>
      <c r="M158" s="10"/>
      <c r="N158" s="10"/>
      <c r="O158" s="10"/>
      <c r="P158" s="10"/>
      <c r="Q158" s="10"/>
      <c r="R158" s="11"/>
      <c r="S158" s="10"/>
      <c r="T158" s="10"/>
      <c r="U158" s="10"/>
      <c r="V158" s="10"/>
      <c r="W158" s="10"/>
      <c r="X158" s="10"/>
      <c r="Y158" s="10"/>
      <c r="Z158" s="11"/>
      <c r="AA158" s="10">
        <v>1</v>
      </c>
      <c r="AB158" s="10"/>
      <c r="AC158" s="10"/>
      <c r="AD158" s="10">
        <v>36</v>
      </c>
      <c r="AE158" s="10"/>
      <c r="AF158" s="11">
        <v>37</v>
      </c>
      <c r="AG158" s="10">
        <v>37</v>
      </c>
    </row>
    <row r="159" spans="2:33" x14ac:dyDescent="0.3">
      <c r="B159" s="5" t="s">
        <v>58</v>
      </c>
      <c r="C159" s="10"/>
      <c r="D159" s="10"/>
      <c r="E159" s="10"/>
      <c r="F159" s="10"/>
      <c r="G159" s="10"/>
      <c r="H159" s="10"/>
      <c r="I159" s="11"/>
      <c r="J159" s="10"/>
      <c r="K159" s="10"/>
      <c r="L159" s="10"/>
      <c r="M159" s="10"/>
      <c r="N159" s="10"/>
      <c r="O159" s="10"/>
      <c r="P159" s="10">
        <v>1</v>
      </c>
      <c r="Q159" s="10"/>
      <c r="R159" s="11">
        <v>1</v>
      </c>
      <c r="S159" s="10"/>
      <c r="T159" s="10"/>
      <c r="U159" s="10"/>
      <c r="V159" s="10"/>
      <c r="W159" s="10"/>
      <c r="X159" s="10"/>
      <c r="Y159" s="10"/>
      <c r="Z159" s="11"/>
      <c r="AA159" s="10"/>
      <c r="AB159" s="10"/>
      <c r="AC159" s="10"/>
      <c r="AD159" s="10">
        <v>35</v>
      </c>
      <c r="AE159" s="10"/>
      <c r="AF159" s="11">
        <v>35</v>
      </c>
      <c r="AG159" s="10">
        <v>36</v>
      </c>
    </row>
    <row r="160" spans="2:33" x14ac:dyDescent="0.3">
      <c r="B160" s="5" t="s">
        <v>59</v>
      </c>
      <c r="C160" s="10"/>
      <c r="D160" s="10"/>
      <c r="E160" s="10"/>
      <c r="F160" s="10"/>
      <c r="G160" s="10"/>
      <c r="H160" s="10"/>
      <c r="I160" s="11"/>
      <c r="J160" s="10"/>
      <c r="K160" s="10"/>
      <c r="L160" s="10"/>
      <c r="M160" s="10"/>
      <c r="N160" s="10"/>
      <c r="O160" s="10"/>
      <c r="P160" s="10"/>
      <c r="Q160" s="10"/>
      <c r="R160" s="11"/>
      <c r="S160" s="10"/>
      <c r="T160" s="10"/>
      <c r="U160" s="10"/>
      <c r="V160" s="10"/>
      <c r="W160" s="10"/>
      <c r="X160" s="10"/>
      <c r="Y160" s="10"/>
      <c r="Z160" s="11"/>
      <c r="AA160" s="10">
        <v>1</v>
      </c>
      <c r="AB160" s="10"/>
      <c r="AC160" s="10"/>
      <c r="AD160" s="10">
        <v>312</v>
      </c>
      <c r="AE160" s="10"/>
      <c r="AF160" s="11">
        <v>313</v>
      </c>
      <c r="AG160" s="10">
        <v>313</v>
      </c>
    </row>
    <row r="161" spans="2:33" x14ac:dyDescent="0.3">
      <c r="B161" s="5" t="s">
        <v>60</v>
      </c>
      <c r="C161" s="10"/>
      <c r="D161" s="10"/>
      <c r="E161" s="10"/>
      <c r="F161" s="10"/>
      <c r="G161" s="10"/>
      <c r="H161" s="10"/>
      <c r="I161" s="11"/>
      <c r="J161" s="10"/>
      <c r="K161" s="10"/>
      <c r="L161" s="10"/>
      <c r="M161" s="10"/>
      <c r="N161" s="10"/>
      <c r="O161" s="10"/>
      <c r="P161" s="10"/>
      <c r="Q161" s="10"/>
      <c r="R161" s="11"/>
      <c r="S161" s="10"/>
      <c r="T161" s="10"/>
      <c r="U161" s="10"/>
      <c r="V161" s="10"/>
      <c r="W161" s="10"/>
      <c r="X161" s="10"/>
      <c r="Y161" s="10"/>
      <c r="Z161" s="11"/>
      <c r="AA161" s="10">
        <v>17</v>
      </c>
      <c r="AB161" s="10"/>
      <c r="AC161" s="10"/>
      <c r="AD161" s="10">
        <v>53</v>
      </c>
      <c r="AE161" s="10"/>
      <c r="AF161" s="11">
        <v>70</v>
      </c>
      <c r="AG161" s="10">
        <v>70</v>
      </c>
    </row>
    <row r="162" spans="2:33" x14ac:dyDescent="0.3">
      <c r="B162" s="5" t="s">
        <v>61</v>
      </c>
      <c r="C162" s="10"/>
      <c r="D162" s="10"/>
      <c r="E162" s="10"/>
      <c r="F162" s="10"/>
      <c r="G162" s="10"/>
      <c r="H162" s="10"/>
      <c r="I162" s="11"/>
      <c r="J162" s="10"/>
      <c r="K162" s="10">
        <v>1</v>
      </c>
      <c r="L162" s="10"/>
      <c r="M162" s="10"/>
      <c r="N162" s="10">
        <v>8</v>
      </c>
      <c r="O162" s="10"/>
      <c r="P162" s="10">
        <v>6</v>
      </c>
      <c r="Q162" s="10"/>
      <c r="R162" s="11">
        <v>15</v>
      </c>
      <c r="S162" s="10"/>
      <c r="T162" s="10"/>
      <c r="U162" s="10"/>
      <c r="V162" s="10"/>
      <c r="W162" s="10"/>
      <c r="X162" s="10"/>
      <c r="Y162" s="10"/>
      <c r="Z162" s="11"/>
      <c r="AA162" s="10"/>
      <c r="AB162" s="10"/>
      <c r="AC162" s="10"/>
      <c r="AD162" s="10">
        <v>400</v>
      </c>
      <c r="AE162" s="10"/>
      <c r="AF162" s="11">
        <v>400</v>
      </c>
      <c r="AG162" s="10">
        <v>415</v>
      </c>
    </row>
    <row r="163" spans="2:33" x14ac:dyDescent="0.3">
      <c r="B163" s="5" t="s">
        <v>62</v>
      </c>
      <c r="C163" s="10"/>
      <c r="D163" s="10"/>
      <c r="E163" s="10"/>
      <c r="F163" s="10"/>
      <c r="G163" s="10"/>
      <c r="H163" s="10"/>
      <c r="I163" s="11"/>
      <c r="J163" s="10"/>
      <c r="K163" s="10"/>
      <c r="L163" s="10"/>
      <c r="M163" s="10"/>
      <c r="N163" s="10"/>
      <c r="O163" s="10"/>
      <c r="P163" s="10"/>
      <c r="Q163" s="10"/>
      <c r="R163" s="11"/>
      <c r="S163" s="10"/>
      <c r="T163" s="10"/>
      <c r="U163" s="10"/>
      <c r="V163" s="10"/>
      <c r="W163" s="10"/>
      <c r="X163" s="10"/>
      <c r="Y163" s="10"/>
      <c r="Z163" s="11"/>
      <c r="AA163" s="10">
        <v>8</v>
      </c>
      <c r="AB163" s="10"/>
      <c r="AC163" s="10"/>
      <c r="AD163" s="10">
        <v>53</v>
      </c>
      <c r="AE163" s="10"/>
      <c r="AF163" s="11">
        <v>61</v>
      </c>
      <c r="AG163" s="10">
        <v>61</v>
      </c>
    </row>
    <row r="164" spans="2:33" x14ac:dyDescent="0.3">
      <c r="B164" s="5" t="s">
        <v>63</v>
      </c>
      <c r="C164" s="10"/>
      <c r="D164" s="10"/>
      <c r="E164" s="10"/>
      <c r="F164" s="10"/>
      <c r="G164" s="10"/>
      <c r="H164" s="10"/>
      <c r="I164" s="11"/>
      <c r="J164" s="10"/>
      <c r="K164" s="10"/>
      <c r="L164" s="10"/>
      <c r="M164" s="10"/>
      <c r="N164" s="10"/>
      <c r="O164" s="10"/>
      <c r="P164" s="10"/>
      <c r="Q164" s="10"/>
      <c r="R164" s="11"/>
      <c r="S164" s="10"/>
      <c r="T164" s="10"/>
      <c r="U164" s="10"/>
      <c r="V164" s="10"/>
      <c r="W164" s="10"/>
      <c r="X164" s="10"/>
      <c r="Y164" s="10"/>
      <c r="Z164" s="11"/>
      <c r="AA164" s="10"/>
      <c r="AB164" s="10"/>
      <c r="AC164" s="10"/>
      <c r="AD164" s="10">
        <v>248</v>
      </c>
      <c r="AE164" s="10"/>
      <c r="AF164" s="11">
        <v>248</v>
      </c>
      <c r="AG164" s="10">
        <v>248</v>
      </c>
    </row>
    <row r="165" spans="2:33" x14ac:dyDescent="0.3">
      <c r="B165" s="5" t="s">
        <v>64</v>
      </c>
      <c r="C165" s="10"/>
      <c r="D165" s="10"/>
      <c r="E165" s="10"/>
      <c r="F165" s="10"/>
      <c r="G165" s="10"/>
      <c r="H165" s="10"/>
      <c r="I165" s="11"/>
      <c r="J165" s="10"/>
      <c r="K165" s="10"/>
      <c r="L165" s="10"/>
      <c r="M165" s="10"/>
      <c r="N165" s="10"/>
      <c r="O165" s="10"/>
      <c r="P165" s="10"/>
      <c r="Q165" s="10"/>
      <c r="R165" s="11"/>
      <c r="S165" s="10"/>
      <c r="T165" s="10"/>
      <c r="U165" s="10"/>
      <c r="V165" s="10"/>
      <c r="W165" s="10"/>
      <c r="X165" s="10"/>
      <c r="Y165" s="10"/>
      <c r="Z165" s="11"/>
      <c r="AA165" s="10"/>
      <c r="AB165" s="10"/>
      <c r="AC165" s="10"/>
      <c r="AD165" s="10">
        <v>222</v>
      </c>
      <c r="AE165" s="10"/>
      <c r="AF165" s="11">
        <v>222</v>
      </c>
      <c r="AG165" s="10">
        <v>222</v>
      </c>
    </row>
    <row r="166" spans="2:33" x14ac:dyDescent="0.3">
      <c r="B166" s="5" t="s">
        <v>65</v>
      </c>
      <c r="C166" s="10"/>
      <c r="D166" s="10"/>
      <c r="E166" s="10"/>
      <c r="F166" s="10"/>
      <c r="G166" s="10"/>
      <c r="H166" s="10"/>
      <c r="I166" s="11"/>
      <c r="J166" s="10"/>
      <c r="K166" s="10"/>
      <c r="L166" s="10"/>
      <c r="M166" s="10"/>
      <c r="N166" s="10"/>
      <c r="O166" s="10"/>
      <c r="P166" s="10">
        <v>11</v>
      </c>
      <c r="Q166" s="10"/>
      <c r="R166" s="11">
        <v>11</v>
      </c>
      <c r="S166" s="10"/>
      <c r="T166" s="10"/>
      <c r="U166" s="10"/>
      <c r="V166" s="10"/>
      <c r="W166" s="10"/>
      <c r="X166" s="10"/>
      <c r="Y166" s="10"/>
      <c r="Z166" s="11"/>
      <c r="AA166" s="10"/>
      <c r="AB166" s="10"/>
      <c r="AC166" s="10"/>
      <c r="AD166" s="10">
        <v>687</v>
      </c>
      <c r="AE166" s="10"/>
      <c r="AF166" s="11">
        <v>687</v>
      </c>
      <c r="AG166" s="10">
        <v>698</v>
      </c>
    </row>
    <row r="167" spans="2:33" x14ac:dyDescent="0.3">
      <c r="B167" s="5" t="s">
        <v>66</v>
      </c>
      <c r="C167" s="10"/>
      <c r="D167" s="10"/>
      <c r="E167" s="10"/>
      <c r="F167" s="10"/>
      <c r="G167" s="10"/>
      <c r="H167" s="10"/>
      <c r="I167" s="11"/>
      <c r="J167" s="10"/>
      <c r="K167" s="10"/>
      <c r="L167" s="10"/>
      <c r="M167" s="10"/>
      <c r="N167" s="10"/>
      <c r="O167" s="10"/>
      <c r="P167" s="10">
        <v>1</v>
      </c>
      <c r="Q167" s="10"/>
      <c r="R167" s="11">
        <v>1</v>
      </c>
      <c r="S167" s="10"/>
      <c r="T167" s="10"/>
      <c r="U167" s="10"/>
      <c r="V167" s="10"/>
      <c r="W167" s="10"/>
      <c r="X167" s="10"/>
      <c r="Y167" s="10"/>
      <c r="Z167" s="11"/>
      <c r="AA167" s="10"/>
      <c r="AB167" s="10"/>
      <c r="AC167" s="10"/>
      <c r="AD167" s="10">
        <v>362</v>
      </c>
      <c r="AE167" s="10"/>
      <c r="AF167" s="11">
        <v>362</v>
      </c>
      <c r="AG167" s="10">
        <v>363</v>
      </c>
    </row>
    <row r="168" spans="2:33" x14ac:dyDescent="0.3">
      <c r="B168" s="5" t="s">
        <v>67</v>
      </c>
      <c r="C168" s="10"/>
      <c r="D168" s="10">
        <v>10</v>
      </c>
      <c r="E168" s="10"/>
      <c r="F168" s="10"/>
      <c r="G168" s="10"/>
      <c r="H168" s="10"/>
      <c r="I168" s="11">
        <v>10</v>
      </c>
      <c r="J168" s="10"/>
      <c r="K168" s="10">
        <v>93</v>
      </c>
      <c r="L168" s="10"/>
      <c r="M168" s="10"/>
      <c r="N168" s="10"/>
      <c r="O168" s="10"/>
      <c r="P168" s="10">
        <v>8</v>
      </c>
      <c r="Q168" s="10"/>
      <c r="R168" s="11">
        <v>101</v>
      </c>
      <c r="S168" s="10"/>
      <c r="T168" s="10">
        <v>1</v>
      </c>
      <c r="U168" s="10"/>
      <c r="V168" s="10"/>
      <c r="W168" s="10"/>
      <c r="X168" s="10"/>
      <c r="Y168" s="10"/>
      <c r="Z168" s="11">
        <v>1</v>
      </c>
      <c r="AA168" s="10"/>
      <c r="AB168" s="10"/>
      <c r="AC168" s="10"/>
      <c r="AD168" s="10"/>
      <c r="AE168" s="10"/>
      <c r="AF168" s="11"/>
      <c r="AG168" s="10">
        <v>112</v>
      </c>
    </row>
    <row r="169" spans="2:33" x14ac:dyDescent="0.3">
      <c r="B169" s="5" t="s">
        <v>68</v>
      </c>
      <c r="C169" s="10"/>
      <c r="D169" s="10"/>
      <c r="E169" s="10"/>
      <c r="F169" s="10"/>
      <c r="G169" s="10"/>
      <c r="H169" s="10"/>
      <c r="I169" s="11"/>
      <c r="J169" s="10"/>
      <c r="K169" s="10"/>
      <c r="L169" s="10"/>
      <c r="M169" s="10"/>
      <c r="N169" s="10"/>
      <c r="O169" s="10"/>
      <c r="P169" s="10"/>
      <c r="Q169" s="10">
        <v>2</v>
      </c>
      <c r="R169" s="11">
        <v>2</v>
      </c>
      <c r="S169" s="10"/>
      <c r="T169" s="10"/>
      <c r="U169" s="10"/>
      <c r="V169" s="10"/>
      <c r="W169" s="10"/>
      <c r="X169" s="10"/>
      <c r="Y169" s="10"/>
      <c r="Z169" s="11"/>
      <c r="AA169" s="10"/>
      <c r="AB169" s="10"/>
      <c r="AC169" s="10"/>
      <c r="AD169" s="10"/>
      <c r="AE169" s="10"/>
      <c r="AF169" s="11"/>
      <c r="AG169" s="10">
        <v>2</v>
      </c>
    </row>
    <row r="170" spans="2:33" x14ac:dyDescent="0.3">
      <c r="B170" s="5" t="s">
        <v>69</v>
      </c>
      <c r="C170" s="10"/>
      <c r="D170" s="10"/>
      <c r="E170" s="10"/>
      <c r="F170" s="10"/>
      <c r="G170" s="10"/>
      <c r="H170" s="10"/>
      <c r="I170" s="11"/>
      <c r="J170" s="10"/>
      <c r="K170" s="10"/>
      <c r="L170" s="10"/>
      <c r="M170" s="10"/>
      <c r="N170" s="10"/>
      <c r="O170" s="10"/>
      <c r="P170" s="10"/>
      <c r="Q170" s="10">
        <v>2</v>
      </c>
      <c r="R170" s="11">
        <v>2</v>
      </c>
      <c r="S170" s="10"/>
      <c r="T170" s="10"/>
      <c r="U170" s="10"/>
      <c r="V170" s="10"/>
      <c r="W170" s="10"/>
      <c r="X170" s="10"/>
      <c r="Y170" s="10"/>
      <c r="Z170" s="11"/>
      <c r="AA170" s="10"/>
      <c r="AB170" s="10"/>
      <c r="AC170" s="10"/>
      <c r="AD170" s="10"/>
      <c r="AE170" s="10"/>
      <c r="AF170" s="11"/>
      <c r="AG170" s="10">
        <v>2</v>
      </c>
    </row>
    <row r="171" spans="2:33" x14ac:dyDescent="0.3">
      <c r="B171" s="5" t="s">
        <v>70</v>
      </c>
      <c r="C171" s="10"/>
      <c r="D171" s="10"/>
      <c r="E171" s="10"/>
      <c r="F171" s="10"/>
      <c r="G171" s="10"/>
      <c r="H171" s="10"/>
      <c r="I171" s="11"/>
      <c r="J171" s="10">
        <v>7</v>
      </c>
      <c r="K171" s="10"/>
      <c r="L171" s="10"/>
      <c r="M171" s="10"/>
      <c r="N171" s="10">
        <v>2</v>
      </c>
      <c r="O171" s="10"/>
      <c r="P171" s="10"/>
      <c r="Q171" s="10">
        <v>22</v>
      </c>
      <c r="R171" s="11">
        <v>31</v>
      </c>
      <c r="S171" s="10"/>
      <c r="T171" s="10"/>
      <c r="U171" s="10"/>
      <c r="V171" s="10"/>
      <c r="W171" s="10"/>
      <c r="X171" s="10"/>
      <c r="Y171" s="10"/>
      <c r="Z171" s="11"/>
      <c r="AA171" s="10"/>
      <c r="AB171" s="10"/>
      <c r="AC171" s="10"/>
      <c r="AD171" s="10"/>
      <c r="AE171" s="10"/>
      <c r="AF171" s="11"/>
      <c r="AG171" s="10">
        <v>31</v>
      </c>
    </row>
    <row r="172" spans="2:33" x14ac:dyDescent="0.3">
      <c r="B172" s="5" t="s">
        <v>71</v>
      </c>
      <c r="C172" s="10"/>
      <c r="D172" s="10"/>
      <c r="E172" s="10"/>
      <c r="F172" s="10"/>
      <c r="G172" s="10"/>
      <c r="H172" s="10"/>
      <c r="I172" s="11"/>
      <c r="J172" s="10"/>
      <c r="K172" s="10"/>
      <c r="L172" s="10"/>
      <c r="M172" s="10"/>
      <c r="N172" s="10">
        <v>1</v>
      </c>
      <c r="O172" s="10"/>
      <c r="P172" s="10"/>
      <c r="Q172" s="10"/>
      <c r="R172" s="11">
        <v>1</v>
      </c>
      <c r="S172" s="10"/>
      <c r="T172" s="10"/>
      <c r="U172" s="10"/>
      <c r="V172" s="10"/>
      <c r="W172" s="10"/>
      <c r="X172" s="10"/>
      <c r="Y172" s="10"/>
      <c r="Z172" s="11"/>
      <c r="AA172" s="10"/>
      <c r="AB172" s="10"/>
      <c r="AC172" s="10"/>
      <c r="AD172" s="10"/>
      <c r="AE172" s="10"/>
      <c r="AF172" s="11"/>
      <c r="AG172" s="10">
        <v>1</v>
      </c>
    </row>
    <row r="173" spans="2:33" x14ac:dyDescent="0.3">
      <c r="B173" s="5" t="s">
        <v>72</v>
      </c>
      <c r="C173" s="10"/>
      <c r="D173" s="10"/>
      <c r="E173" s="10"/>
      <c r="F173" s="10"/>
      <c r="G173" s="10"/>
      <c r="H173" s="10"/>
      <c r="I173" s="11"/>
      <c r="J173" s="10"/>
      <c r="K173" s="10"/>
      <c r="L173" s="10"/>
      <c r="M173" s="10"/>
      <c r="N173" s="10">
        <v>1</v>
      </c>
      <c r="O173" s="10"/>
      <c r="P173" s="10"/>
      <c r="Q173" s="10">
        <v>36</v>
      </c>
      <c r="R173" s="11">
        <v>37</v>
      </c>
      <c r="S173" s="10"/>
      <c r="T173" s="10"/>
      <c r="U173" s="10"/>
      <c r="V173" s="10"/>
      <c r="W173" s="10"/>
      <c r="X173" s="10"/>
      <c r="Y173" s="10"/>
      <c r="Z173" s="11"/>
      <c r="AA173" s="10"/>
      <c r="AB173" s="10"/>
      <c r="AC173" s="10"/>
      <c r="AD173" s="10"/>
      <c r="AE173" s="10"/>
      <c r="AF173" s="11"/>
      <c r="AG173" s="10">
        <v>37</v>
      </c>
    </row>
    <row r="174" spans="2:33" x14ac:dyDescent="0.3">
      <c r="B174" s="5" t="s">
        <v>73</v>
      </c>
      <c r="C174" s="10"/>
      <c r="D174" s="10"/>
      <c r="E174" s="10"/>
      <c r="F174" s="10">
        <v>3</v>
      </c>
      <c r="G174" s="10"/>
      <c r="H174" s="10"/>
      <c r="I174" s="11">
        <v>3</v>
      </c>
      <c r="J174" s="10"/>
      <c r="K174" s="10"/>
      <c r="L174" s="10"/>
      <c r="M174" s="10"/>
      <c r="N174" s="10">
        <v>5</v>
      </c>
      <c r="O174" s="10"/>
      <c r="P174" s="10"/>
      <c r="Q174" s="10">
        <v>9</v>
      </c>
      <c r="R174" s="11">
        <v>14</v>
      </c>
      <c r="S174" s="10"/>
      <c r="T174" s="10"/>
      <c r="U174" s="10"/>
      <c r="V174" s="10"/>
      <c r="W174" s="10"/>
      <c r="X174" s="10"/>
      <c r="Y174" s="10"/>
      <c r="Z174" s="11"/>
      <c r="AA174" s="10"/>
      <c r="AB174" s="10"/>
      <c r="AC174" s="10"/>
      <c r="AD174" s="10"/>
      <c r="AE174" s="10"/>
      <c r="AF174" s="11"/>
      <c r="AG174" s="10">
        <v>17</v>
      </c>
    </row>
    <row r="175" spans="2:33" x14ac:dyDescent="0.3">
      <c r="B175" s="5" t="s">
        <v>74</v>
      </c>
      <c r="C175" s="10"/>
      <c r="D175" s="10"/>
      <c r="E175" s="10"/>
      <c r="F175" s="10"/>
      <c r="G175" s="10"/>
      <c r="H175" s="10"/>
      <c r="I175" s="11"/>
      <c r="J175" s="10"/>
      <c r="K175" s="10"/>
      <c r="L175" s="10"/>
      <c r="M175" s="10"/>
      <c r="N175" s="10">
        <v>1</v>
      </c>
      <c r="O175" s="10"/>
      <c r="P175" s="10"/>
      <c r="Q175" s="10"/>
      <c r="R175" s="11">
        <v>1</v>
      </c>
      <c r="S175" s="10"/>
      <c r="T175" s="10"/>
      <c r="U175" s="10"/>
      <c r="V175" s="10"/>
      <c r="W175" s="10"/>
      <c r="X175" s="10"/>
      <c r="Y175" s="10"/>
      <c r="Z175" s="11"/>
      <c r="AA175" s="10"/>
      <c r="AB175" s="10"/>
      <c r="AC175" s="10"/>
      <c r="AD175" s="10"/>
      <c r="AE175" s="10"/>
      <c r="AF175" s="11"/>
      <c r="AG175" s="10">
        <v>1</v>
      </c>
    </row>
    <row r="176" spans="2:33" x14ac:dyDescent="0.3">
      <c r="B176" s="5" t="s">
        <v>75</v>
      </c>
      <c r="C176" s="10"/>
      <c r="D176" s="10"/>
      <c r="E176" s="10"/>
      <c r="F176" s="10"/>
      <c r="G176" s="10"/>
      <c r="H176" s="10"/>
      <c r="I176" s="11"/>
      <c r="J176" s="10">
        <v>3</v>
      </c>
      <c r="K176" s="10"/>
      <c r="L176" s="10"/>
      <c r="M176" s="10"/>
      <c r="N176" s="10">
        <v>4</v>
      </c>
      <c r="O176" s="10"/>
      <c r="P176" s="10"/>
      <c r="Q176" s="10">
        <v>1</v>
      </c>
      <c r="R176" s="11">
        <v>8</v>
      </c>
      <c r="S176" s="10"/>
      <c r="T176" s="10"/>
      <c r="U176" s="10"/>
      <c r="V176" s="10"/>
      <c r="W176" s="10"/>
      <c r="X176" s="10"/>
      <c r="Y176" s="10"/>
      <c r="Z176" s="11"/>
      <c r="AA176" s="10"/>
      <c r="AB176" s="10"/>
      <c r="AC176" s="10"/>
      <c r="AD176" s="10"/>
      <c r="AE176" s="10"/>
      <c r="AF176" s="11"/>
      <c r="AG176" s="10">
        <v>8</v>
      </c>
    </row>
    <row r="177" spans="2:33" x14ac:dyDescent="0.3">
      <c r="B177" s="5" t="s">
        <v>76</v>
      </c>
      <c r="C177" s="10"/>
      <c r="D177" s="10"/>
      <c r="E177" s="10"/>
      <c r="F177" s="10"/>
      <c r="G177" s="10"/>
      <c r="H177" s="10"/>
      <c r="I177" s="11"/>
      <c r="J177" s="10"/>
      <c r="K177" s="10"/>
      <c r="L177" s="10"/>
      <c r="M177" s="10"/>
      <c r="N177" s="10">
        <v>1</v>
      </c>
      <c r="O177" s="10"/>
      <c r="P177" s="10"/>
      <c r="Q177" s="10">
        <v>4</v>
      </c>
      <c r="R177" s="11">
        <v>5</v>
      </c>
      <c r="S177" s="10"/>
      <c r="T177" s="10"/>
      <c r="U177" s="10"/>
      <c r="V177" s="10"/>
      <c r="W177" s="10"/>
      <c r="X177" s="10"/>
      <c r="Y177" s="10"/>
      <c r="Z177" s="11"/>
      <c r="AA177" s="10"/>
      <c r="AB177" s="10"/>
      <c r="AC177" s="10"/>
      <c r="AD177" s="10"/>
      <c r="AE177" s="10"/>
      <c r="AF177" s="11"/>
      <c r="AG177" s="10">
        <v>5</v>
      </c>
    </row>
    <row r="178" spans="2:33" x14ac:dyDescent="0.3">
      <c r="B178" s="5" t="s">
        <v>77</v>
      </c>
      <c r="C178" s="10"/>
      <c r="D178" s="10"/>
      <c r="E178" s="10"/>
      <c r="F178" s="10">
        <v>1</v>
      </c>
      <c r="G178" s="10"/>
      <c r="H178" s="10"/>
      <c r="I178" s="11">
        <v>1</v>
      </c>
      <c r="J178" s="10"/>
      <c r="K178" s="10"/>
      <c r="L178" s="10"/>
      <c r="M178" s="10"/>
      <c r="N178" s="10">
        <v>5</v>
      </c>
      <c r="O178" s="10"/>
      <c r="P178" s="10"/>
      <c r="Q178" s="10">
        <v>17</v>
      </c>
      <c r="R178" s="11">
        <v>22</v>
      </c>
      <c r="S178" s="10"/>
      <c r="T178" s="10"/>
      <c r="U178" s="10"/>
      <c r="V178" s="10"/>
      <c r="W178" s="10"/>
      <c r="X178" s="10"/>
      <c r="Y178" s="10"/>
      <c r="Z178" s="11"/>
      <c r="AA178" s="10"/>
      <c r="AB178" s="10"/>
      <c r="AC178" s="10"/>
      <c r="AD178" s="10"/>
      <c r="AE178" s="10"/>
      <c r="AF178" s="11"/>
      <c r="AG178" s="10">
        <v>23</v>
      </c>
    </row>
    <row r="179" spans="2:33" x14ac:dyDescent="0.3">
      <c r="B179" s="5" t="s">
        <v>78</v>
      </c>
      <c r="C179" s="10"/>
      <c r="D179" s="10"/>
      <c r="E179" s="10"/>
      <c r="F179" s="10"/>
      <c r="G179" s="10"/>
      <c r="H179" s="10"/>
      <c r="I179" s="11"/>
      <c r="J179" s="10"/>
      <c r="K179" s="10"/>
      <c r="L179" s="10"/>
      <c r="M179" s="10"/>
      <c r="N179" s="10">
        <v>3</v>
      </c>
      <c r="O179" s="10"/>
      <c r="P179" s="10"/>
      <c r="Q179" s="10">
        <v>2</v>
      </c>
      <c r="R179" s="11">
        <v>5</v>
      </c>
      <c r="S179" s="10"/>
      <c r="T179" s="10"/>
      <c r="U179" s="10"/>
      <c r="V179" s="10"/>
      <c r="W179" s="10"/>
      <c r="X179" s="10"/>
      <c r="Y179" s="10"/>
      <c r="Z179" s="11"/>
      <c r="AA179" s="10"/>
      <c r="AB179" s="10"/>
      <c r="AC179" s="10"/>
      <c r="AD179" s="10"/>
      <c r="AE179" s="10"/>
      <c r="AF179" s="11"/>
      <c r="AG179" s="10">
        <v>5</v>
      </c>
    </row>
    <row r="180" spans="2:33" x14ac:dyDescent="0.3">
      <c r="B180" s="5" t="s">
        <v>79</v>
      </c>
      <c r="C180" s="10"/>
      <c r="D180" s="10"/>
      <c r="E180" s="10"/>
      <c r="F180" s="10"/>
      <c r="G180" s="10"/>
      <c r="H180" s="10"/>
      <c r="I180" s="11"/>
      <c r="J180" s="10">
        <v>16</v>
      </c>
      <c r="K180" s="10"/>
      <c r="L180" s="10"/>
      <c r="M180" s="10"/>
      <c r="N180" s="10">
        <v>1</v>
      </c>
      <c r="O180" s="10"/>
      <c r="P180" s="10"/>
      <c r="Q180" s="10">
        <v>6</v>
      </c>
      <c r="R180" s="11">
        <v>23</v>
      </c>
      <c r="S180" s="10"/>
      <c r="T180" s="10"/>
      <c r="U180" s="10"/>
      <c r="V180" s="10"/>
      <c r="W180" s="10"/>
      <c r="X180" s="10"/>
      <c r="Y180" s="10"/>
      <c r="Z180" s="11"/>
      <c r="AA180" s="10"/>
      <c r="AB180" s="10"/>
      <c r="AC180" s="10"/>
      <c r="AD180" s="10"/>
      <c r="AE180" s="10"/>
      <c r="AF180" s="11"/>
      <c r="AG180" s="10">
        <v>23</v>
      </c>
    </row>
    <row r="181" spans="2:33" x14ac:dyDescent="0.3">
      <c r="B181" s="5" t="s">
        <v>80</v>
      </c>
      <c r="C181" s="10"/>
      <c r="D181" s="10"/>
      <c r="E181" s="10"/>
      <c r="F181" s="10"/>
      <c r="G181" s="10"/>
      <c r="H181" s="10"/>
      <c r="I181" s="11"/>
      <c r="J181" s="10">
        <v>1</v>
      </c>
      <c r="K181" s="10"/>
      <c r="L181" s="10"/>
      <c r="M181" s="10"/>
      <c r="N181" s="10"/>
      <c r="O181" s="10"/>
      <c r="P181" s="10"/>
      <c r="Q181" s="10">
        <v>5</v>
      </c>
      <c r="R181" s="11">
        <v>6</v>
      </c>
      <c r="S181" s="10"/>
      <c r="T181" s="10"/>
      <c r="U181" s="10"/>
      <c r="V181" s="10"/>
      <c r="W181" s="10"/>
      <c r="X181" s="10"/>
      <c r="Y181" s="10"/>
      <c r="Z181" s="11"/>
      <c r="AA181" s="10"/>
      <c r="AB181" s="10"/>
      <c r="AC181" s="10"/>
      <c r="AD181" s="10"/>
      <c r="AE181" s="10"/>
      <c r="AF181" s="11"/>
      <c r="AG181" s="10">
        <v>6</v>
      </c>
    </row>
    <row r="182" spans="2:33" x14ac:dyDescent="0.3">
      <c r="B182" s="5" t="s">
        <v>81</v>
      </c>
      <c r="C182" s="10"/>
      <c r="D182" s="10"/>
      <c r="E182" s="10"/>
      <c r="F182" s="10"/>
      <c r="G182" s="10"/>
      <c r="H182" s="10"/>
      <c r="I182" s="11"/>
      <c r="J182" s="10">
        <v>1</v>
      </c>
      <c r="K182" s="10"/>
      <c r="L182" s="10"/>
      <c r="M182" s="10"/>
      <c r="N182" s="10">
        <v>1</v>
      </c>
      <c r="O182" s="10"/>
      <c r="P182" s="10"/>
      <c r="Q182" s="10">
        <v>17</v>
      </c>
      <c r="R182" s="11">
        <v>19</v>
      </c>
      <c r="S182" s="10"/>
      <c r="T182" s="10"/>
      <c r="U182" s="10"/>
      <c r="V182" s="10"/>
      <c r="W182" s="10"/>
      <c r="X182" s="10"/>
      <c r="Y182" s="10"/>
      <c r="Z182" s="11"/>
      <c r="AA182" s="10"/>
      <c r="AB182" s="10"/>
      <c r="AC182" s="10"/>
      <c r="AD182" s="10"/>
      <c r="AE182" s="10"/>
      <c r="AF182" s="11"/>
      <c r="AG182" s="10">
        <v>19</v>
      </c>
    </row>
    <row r="183" spans="2:33" x14ac:dyDescent="0.3">
      <c r="B183" s="5" t="s">
        <v>82</v>
      </c>
      <c r="C183" s="10"/>
      <c r="D183" s="10"/>
      <c r="E183" s="10"/>
      <c r="F183" s="10"/>
      <c r="G183" s="10"/>
      <c r="H183" s="10"/>
      <c r="I183" s="11"/>
      <c r="J183" s="10"/>
      <c r="K183" s="10"/>
      <c r="L183" s="10"/>
      <c r="M183" s="10"/>
      <c r="N183" s="10">
        <v>2</v>
      </c>
      <c r="O183" s="10"/>
      <c r="P183" s="10"/>
      <c r="Q183" s="10"/>
      <c r="R183" s="11">
        <v>2</v>
      </c>
      <c r="S183" s="10"/>
      <c r="T183" s="10"/>
      <c r="U183" s="10"/>
      <c r="V183" s="10"/>
      <c r="W183" s="10"/>
      <c r="X183" s="10"/>
      <c r="Y183" s="10"/>
      <c r="Z183" s="11"/>
      <c r="AA183" s="10"/>
      <c r="AB183" s="10"/>
      <c r="AC183" s="10"/>
      <c r="AD183" s="10"/>
      <c r="AE183" s="10"/>
      <c r="AF183" s="11"/>
      <c r="AG183" s="10">
        <v>2</v>
      </c>
    </row>
    <row r="184" spans="2:33" x14ac:dyDescent="0.3">
      <c r="B184" s="5" t="s">
        <v>83</v>
      </c>
      <c r="C184" s="10"/>
      <c r="D184" s="10"/>
      <c r="E184" s="10"/>
      <c r="F184" s="10"/>
      <c r="G184" s="10"/>
      <c r="H184" s="10"/>
      <c r="I184" s="11"/>
      <c r="J184" s="10"/>
      <c r="K184" s="10"/>
      <c r="L184" s="10"/>
      <c r="M184" s="10"/>
      <c r="N184" s="10"/>
      <c r="O184" s="10"/>
      <c r="P184" s="10"/>
      <c r="Q184" s="10">
        <v>1</v>
      </c>
      <c r="R184" s="11">
        <v>1</v>
      </c>
      <c r="S184" s="10"/>
      <c r="T184" s="10"/>
      <c r="U184" s="10"/>
      <c r="V184" s="10"/>
      <c r="W184" s="10"/>
      <c r="X184" s="10"/>
      <c r="Y184" s="10"/>
      <c r="Z184" s="11"/>
      <c r="AA184" s="10"/>
      <c r="AB184" s="10"/>
      <c r="AC184" s="10"/>
      <c r="AD184" s="10"/>
      <c r="AE184" s="10"/>
      <c r="AF184" s="11"/>
      <c r="AG184" s="10">
        <v>1</v>
      </c>
    </row>
    <row r="185" spans="2:33" x14ac:dyDescent="0.3">
      <c r="B185" s="5" t="s">
        <v>84</v>
      </c>
      <c r="C185" s="10"/>
      <c r="D185" s="10"/>
      <c r="E185" s="10"/>
      <c r="F185" s="10"/>
      <c r="G185" s="10"/>
      <c r="H185" s="10"/>
      <c r="I185" s="11"/>
      <c r="J185" s="10">
        <v>1</v>
      </c>
      <c r="K185" s="10"/>
      <c r="L185" s="10"/>
      <c r="M185" s="10"/>
      <c r="N185" s="10">
        <v>22</v>
      </c>
      <c r="O185" s="10"/>
      <c r="P185" s="10"/>
      <c r="Q185" s="10">
        <v>65</v>
      </c>
      <c r="R185" s="11">
        <v>88</v>
      </c>
      <c r="S185" s="10"/>
      <c r="T185" s="10"/>
      <c r="U185" s="10"/>
      <c r="V185" s="10"/>
      <c r="W185" s="10"/>
      <c r="X185" s="10"/>
      <c r="Y185" s="10"/>
      <c r="Z185" s="11"/>
      <c r="AA185" s="10"/>
      <c r="AB185" s="10"/>
      <c r="AC185" s="10"/>
      <c r="AD185" s="10"/>
      <c r="AE185" s="10"/>
      <c r="AF185" s="11"/>
      <c r="AG185" s="10">
        <v>88</v>
      </c>
    </row>
    <row r="186" spans="2:33" x14ac:dyDescent="0.3">
      <c r="B186" s="5" t="s">
        <v>85</v>
      </c>
      <c r="C186" s="10"/>
      <c r="D186" s="10"/>
      <c r="E186" s="10"/>
      <c r="F186" s="10"/>
      <c r="G186" s="10"/>
      <c r="H186" s="10"/>
      <c r="I186" s="11"/>
      <c r="J186" s="10"/>
      <c r="K186" s="10"/>
      <c r="L186" s="10"/>
      <c r="M186" s="10"/>
      <c r="N186" s="10"/>
      <c r="O186" s="10"/>
      <c r="P186" s="10"/>
      <c r="Q186" s="10">
        <v>4</v>
      </c>
      <c r="R186" s="11">
        <v>4</v>
      </c>
      <c r="S186" s="10"/>
      <c r="T186" s="10"/>
      <c r="U186" s="10"/>
      <c r="V186" s="10"/>
      <c r="W186" s="10"/>
      <c r="X186" s="10"/>
      <c r="Y186" s="10"/>
      <c r="Z186" s="11"/>
      <c r="AA186" s="10"/>
      <c r="AB186" s="10"/>
      <c r="AC186" s="10"/>
      <c r="AD186" s="10"/>
      <c r="AE186" s="10"/>
      <c r="AF186" s="11"/>
      <c r="AG186" s="10">
        <v>4</v>
      </c>
    </row>
    <row r="187" spans="2:33" x14ac:dyDescent="0.3">
      <c r="B187" s="5" t="s">
        <v>86</v>
      </c>
      <c r="C187" s="10"/>
      <c r="D187" s="10"/>
      <c r="E187" s="10"/>
      <c r="F187" s="10">
        <v>1</v>
      </c>
      <c r="G187" s="10"/>
      <c r="H187" s="10"/>
      <c r="I187" s="11">
        <v>1</v>
      </c>
      <c r="J187" s="10">
        <v>41</v>
      </c>
      <c r="K187" s="10"/>
      <c r="L187" s="10"/>
      <c r="M187" s="10"/>
      <c r="N187" s="10">
        <v>28</v>
      </c>
      <c r="O187" s="10"/>
      <c r="P187" s="10"/>
      <c r="Q187" s="10">
        <v>68</v>
      </c>
      <c r="R187" s="11">
        <v>137</v>
      </c>
      <c r="S187" s="10"/>
      <c r="T187" s="10"/>
      <c r="U187" s="10"/>
      <c r="V187" s="10"/>
      <c r="W187" s="10"/>
      <c r="X187" s="10"/>
      <c r="Y187" s="10"/>
      <c r="Z187" s="11"/>
      <c r="AA187" s="10"/>
      <c r="AB187" s="10"/>
      <c r="AC187" s="10"/>
      <c r="AD187" s="10"/>
      <c r="AE187" s="10"/>
      <c r="AF187" s="11"/>
      <c r="AG187" s="10">
        <v>138</v>
      </c>
    </row>
    <row r="188" spans="2:33" x14ac:dyDescent="0.3">
      <c r="B188" s="5" t="s">
        <v>87</v>
      </c>
      <c r="C188" s="10"/>
      <c r="D188" s="10"/>
      <c r="E188" s="10"/>
      <c r="F188" s="10"/>
      <c r="G188" s="10"/>
      <c r="H188" s="10"/>
      <c r="I188" s="11"/>
      <c r="J188" s="10">
        <v>1</v>
      </c>
      <c r="K188" s="10"/>
      <c r="L188" s="10"/>
      <c r="M188" s="10"/>
      <c r="N188" s="10"/>
      <c r="O188" s="10"/>
      <c r="P188" s="10"/>
      <c r="Q188" s="10"/>
      <c r="R188" s="11">
        <v>1</v>
      </c>
      <c r="S188" s="10"/>
      <c r="T188" s="10"/>
      <c r="U188" s="10"/>
      <c r="V188" s="10"/>
      <c r="W188" s="10"/>
      <c r="X188" s="10"/>
      <c r="Y188" s="10"/>
      <c r="Z188" s="11"/>
      <c r="AA188" s="10"/>
      <c r="AB188" s="10"/>
      <c r="AC188" s="10"/>
      <c r="AD188" s="10"/>
      <c r="AE188" s="10"/>
      <c r="AF188" s="11"/>
      <c r="AG188" s="10">
        <v>1</v>
      </c>
    </row>
    <row r="189" spans="2:33" x14ac:dyDescent="0.3">
      <c r="B189" s="5" t="s">
        <v>88</v>
      </c>
      <c r="C189" s="10"/>
      <c r="D189" s="10"/>
      <c r="E189" s="10"/>
      <c r="F189" s="10">
        <v>1</v>
      </c>
      <c r="G189" s="10"/>
      <c r="H189" s="10"/>
      <c r="I189" s="11">
        <v>1</v>
      </c>
      <c r="J189" s="10"/>
      <c r="K189" s="10"/>
      <c r="L189" s="10"/>
      <c r="M189" s="10"/>
      <c r="N189" s="10">
        <v>9</v>
      </c>
      <c r="O189" s="10"/>
      <c r="P189" s="10"/>
      <c r="Q189" s="10">
        <v>6</v>
      </c>
      <c r="R189" s="11">
        <v>15</v>
      </c>
      <c r="S189" s="10"/>
      <c r="T189" s="10"/>
      <c r="U189" s="10"/>
      <c r="V189" s="10"/>
      <c r="W189" s="10"/>
      <c r="X189" s="10"/>
      <c r="Y189" s="10"/>
      <c r="Z189" s="11"/>
      <c r="AA189" s="10"/>
      <c r="AB189" s="10"/>
      <c r="AC189" s="10"/>
      <c r="AD189" s="10"/>
      <c r="AE189" s="10"/>
      <c r="AF189" s="11"/>
      <c r="AG189" s="10">
        <v>16</v>
      </c>
    </row>
    <row r="190" spans="2:33" x14ac:dyDescent="0.3">
      <c r="B190" s="5" t="s">
        <v>89</v>
      </c>
      <c r="C190" s="10"/>
      <c r="D190" s="10"/>
      <c r="E190" s="10"/>
      <c r="F190" s="10"/>
      <c r="G190" s="10"/>
      <c r="H190" s="10"/>
      <c r="I190" s="11"/>
      <c r="J190" s="10"/>
      <c r="K190" s="10"/>
      <c r="L190" s="10"/>
      <c r="M190" s="10"/>
      <c r="N190" s="10"/>
      <c r="O190" s="10"/>
      <c r="P190" s="10"/>
      <c r="Q190" s="10">
        <v>8</v>
      </c>
      <c r="R190" s="11">
        <v>8</v>
      </c>
      <c r="S190" s="10"/>
      <c r="T190" s="10"/>
      <c r="U190" s="10"/>
      <c r="V190" s="10"/>
      <c r="W190" s="10"/>
      <c r="X190" s="10"/>
      <c r="Y190" s="10"/>
      <c r="Z190" s="11"/>
      <c r="AA190" s="10"/>
      <c r="AB190" s="10"/>
      <c r="AC190" s="10"/>
      <c r="AD190" s="10"/>
      <c r="AE190" s="10"/>
      <c r="AF190" s="11"/>
      <c r="AG190" s="10">
        <v>8</v>
      </c>
    </row>
    <row r="191" spans="2:33" x14ac:dyDescent="0.3">
      <c r="B191" s="5" t="s">
        <v>90</v>
      </c>
      <c r="C191" s="10"/>
      <c r="D191" s="10"/>
      <c r="E191" s="10"/>
      <c r="F191" s="10"/>
      <c r="G191" s="10"/>
      <c r="H191" s="10"/>
      <c r="I191" s="11"/>
      <c r="J191" s="10"/>
      <c r="K191" s="10"/>
      <c r="L191" s="10"/>
      <c r="M191" s="10"/>
      <c r="N191" s="10">
        <v>26</v>
      </c>
      <c r="O191" s="10"/>
      <c r="P191" s="10"/>
      <c r="Q191" s="10">
        <v>34</v>
      </c>
      <c r="R191" s="11">
        <v>60</v>
      </c>
      <c r="S191" s="10"/>
      <c r="T191" s="10"/>
      <c r="U191" s="10"/>
      <c r="V191" s="10"/>
      <c r="W191" s="10"/>
      <c r="X191" s="10"/>
      <c r="Y191" s="10"/>
      <c r="Z191" s="11"/>
      <c r="AA191" s="10"/>
      <c r="AB191" s="10"/>
      <c r="AC191" s="10"/>
      <c r="AD191" s="10"/>
      <c r="AE191" s="10"/>
      <c r="AF191" s="11"/>
      <c r="AG191" s="10">
        <v>60</v>
      </c>
    </row>
    <row r="192" spans="2:33" x14ac:dyDescent="0.3">
      <c r="B192" s="5" t="s">
        <v>91</v>
      </c>
      <c r="C192" s="10"/>
      <c r="D192" s="10"/>
      <c r="E192" s="10"/>
      <c r="F192" s="10"/>
      <c r="G192" s="10"/>
      <c r="H192" s="10"/>
      <c r="I192" s="11"/>
      <c r="J192" s="10"/>
      <c r="K192" s="10"/>
      <c r="L192" s="10"/>
      <c r="M192" s="10"/>
      <c r="N192" s="10"/>
      <c r="O192" s="10"/>
      <c r="P192" s="10"/>
      <c r="Q192" s="10"/>
      <c r="R192" s="11"/>
      <c r="S192" s="10"/>
      <c r="T192" s="10"/>
      <c r="U192" s="10"/>
      <c r="V192" s="10"/>
      <c r="W192" s="10"/>
      <c r="X192" s="10"/>
      <c r="Y192" s="10"/>
      <c r="Z192" s="11"/>
      <c r="AA192" s="10"/>
      <c r="AB192" s="10"/>
      <c r="AC192" s="10"/>
      <c r="AD192" s="10"/>
      <c r="AE192" s="10">
        <v>878</v>
      </c>
      <c r="AF192" s="11">
        <v>878</v>
      </c>
      <c r="AG192" s="10">
        <v>878</v>
      </c>
    </row>
    <row r="193" spans="2:33" x14ac:dyDescent="0.3">
      <c r="B193" s="5" t="s">
        <v>92</v>
      </c>
      <c r="C193" s="10"/>
      <c r="D193" s="10"/>
      <c r="E193" s="10"/>
      <c r="F193" s="10"/>
      <c r="G193" s="10"/>
      <c r="H193" s="10"/>
      <c r="I193" s="11"/>
      <c r="J193" s="10"/>
      <c r="K193" s="10"/>
      <c r="L193" s="10"/>
      <c r="M193" s="10"/>
      <c r="N193" s="10"/>
      <c r="O193" s="10"/>
      <c r="P193" s="10"/>
      <c r="Q193" s="10"/>
      <c r="R193" s="11"/>
      <c r="S193" s="10"/>
      <c r="T193" s="10"/>
      <c r="U193" s="10"/>
      <c r="V193" s="10"/>
      <c r="W193" s="10"/>
      <c r="X193" s="10"/>
      <c r="Y193" s="10"/>
      <c r="Z193" s="11"/>
      <c r="AA193" s="10"/>
      <c r="AB193" s="10"/>
      <c r="AC193" s="10"/>
      <c r="AD193" s="10"/>
      <c r="AE193" s="10">
        <v>3529</v>
      </c>
      <c r="AF193" s="11">
        <v>3529</v>
      </c>
      <c r="AG193" s="10">
        <v>3529</v>
      </c>
    </row>
    <row r="194" spans="2:33" x14ac:dyDescent="0.3">
      <c r="B194" s="5" t="s">
        <v>93</v>
      </c>
      <c r="C194" s="10"/>
      <c r="D194" s="10"/>
      <c r="E194" s="10"/>
      <c r="F194" s="10"/>
      <c r="G194" s="10"/>
      <c r="H194" s="10"/>
      <c r="I194" s="11"/>
      <c r="J194" s="10">
        <v>106</v>
      </c>
      <c r="K194" s="10"/>
      <c r="L194" s="10"/>
      <c r="M194" s="10"/>
      <c r="N194" s="10">
        <v>189</v>
      </c>
      <c r="O194" s="10"/>
      <c r="P194" s="10"/>
      <c r="Q194" s="10">
        <v>846</v>
      </c>
      <c r="R194" s="11">
        <v>1141</v>
      </c>
      <c r="S194" s="10"/>
      <c r="T194" s="10"/>
      <c r="U194" s="10"/>
      <c r="V194" s="10"/>
      <c r="W194" s="10"/>
      <c r="X194" s="10"/>
      <c r="Y194" s="10">
        <v>5</v>
      </c>
      <c r="Z194" s="11">
        <v>5</v>
      </c>
      <c r="AA194" s="10"/>
      <c r="AB194" s="10"/>
      <c r="AC194" s="10"/>
      <c r="AD194" s="10"/>
      <c r="AE194" s="10"/>
      <c r="AF194" s="11"/>
      <c r="AG194" s="10">
        <v>1146</v>
      </c>
    </row>
    <row r="195" spans="2:33" x14ac:dyDescent="0.3">
      <c r="B195" s="5" t="s">
        <v>94</v>
      </c>
      <c r="C195" s="10"/>
      <c r="D195" s="10"/>
      <c r="E195" s="10"/>
      <c r="F195" s="10"/>
      <c r="G195" s="10"/>
      <c r="H195" s="10"/>
      <c r="I195" s="11"/>
      <c r="J195" s="10"/>
      <c r="K195" s="10"/>
      <c r="L195" s="10"/>
      <c r="M195" s="10"/>
      <c r="N195" s="10"/>
      <c r="O195" s="10"/>
      <c r="P195" s="10"/>
      <c r="Q195" s="10">
        <v>209</v>
      </c>
      <c r="R195" s="11">
        <v>209</v>
      </c>
      <c r="S195" s="10"/>
      <c r="T195" s="10"/>
      <c r="U195" s="10"/>
      <c r="V195" s="10"/>
      <c r="W195" s="10"/>
      <c r="X195" s="10"/>
      <c r="Y195" s="10">
        <v>4</v>
      </c>
      <c r="Z195" s="11">
        <v>4</v>
      </c>
      <c r="AA195" s="10"/>
      <c r="AB195" s="10"/>
      <c r="AC195" s="10"/>
      <c r="AD195" s="10"/>
      <c r="AE195" s="10"/>
      <c r="AF195" s="11"/>
      <c r="AG195" s="10">
        <v>213</v>
      </c>
    </row>
    <row r="196" spans="2:33" x14ac:dyDescent="0.3">
      <c r="B196" s="5" t="s">
        <v>95</v>
      </c>
      <c r="C196" s="10"/>
      <c r="D196" s="10"/>
      <c r="E196" s="10"/>
      <c r="F196" s="10"/>
      <c r="G196" s="10"/>
      <c r="H196" s="10"/>
      <c r="I196" s="11"/>
      <c r="J196" s="10"/>
      <c r="K196" s="10"/>
      <c r="L196" s="10"/>
      <c r="M196" s="10"/>
      <c r="N196" s="10"/>
      <c r="O196" s="10"/>
      <c r="P196" s="10"/>
      <c r="Q196" s="10"/>
      <c r="R196" s="11"/>
      <c r="S196" s="10">
        <v>14</v>
      </c>
      <c r="T196" s="10"/>
      <c r="U196" s="10"/>
      <c r="V196" s="10"/>
      <c r="W196" s="10">
        <v>25</v>
      </c>
      <c r="X196" s="10"/>
      <c r="Y196" s="10">
        <v>80</v>
      </c>
      <c r="Z196" s="11">
        <v>119</v>
      </c>
      <c r="AA196" s="10"/>
      <c r="AB196" s="10"/>
      <c r="AC196" s="10"/>
      <c r="AD196" s="10"/>
      <c r="AE196" s="10"/>
      <c r="AF196" s="11"/>
      <c r="AG196" s="10">
        <v>119</v>
      </c>
    </row>
    <row r="197" spans="2:33" x14ac:dyDescent="0.3">
      <c r="B197" s="5" t="s">
        <v>96</v>
      </c>
      <c r="C197" s="10">
        <v>4</v>
      </c>
      <c r="D197" s="10"/>
      <c r="E197" s="10"/>
      <c r="F197" s="10">
        <v>146</v>
      </c>
      <c r="G197" s="10"/>
      <c r="H197" s="10">
        <v>39</v>
      </c>
      <c r="I197" s="11">
        <v>189</v>
      </c>
      <c r="J197" s="10"/>
      <c r="K197" s="10"/>
      <c r="L197" s="10"/>
      <c r="M197" s="10"/>
      <c r="N197" s="10">
        <v>1</v>
      </c>
      <c r="O197" s="10"/>
      <c r="P197" s="10"/>
      <c r="Q197" s="10"/>
      <c r="R197" s="11">
        <v>1</v>
      </c>
      <c r="S197" s="10"/>
      <c r="T197" s="10"/>
      <c r="U197" s="10"/>
      <c r="V197" s="10"/>
      <c r="W197" s="10">
        <v>1</v>
      </c>
      <c r="X197" s="10"/>
      <c r="Y197" s="10">
        <v>1</v>
      </c>
      <c r="Z197" s="11">
        <v>2</v>
      </c>
      <c r="AA197" s="10"/>
      <c r="AB197" s="10"/>
      <c r="AC197" s="10"/>
      <c r="AD197" s="10"/>
      <c r="AE197" s="10"/>
      <c r="AF197" s="11"/>
      <c r="AG197" s="10">
        <v>192</v>
      </c>
    </row>
    <row r="198" spans="2:33" x14ac:dyDescent="0.3">
      <c r="B198" s="5" t="s">
        <v>97</v>
      </c>
      <c r="C198" s="10"/>
      <c r="D198" s="10"/>
      <c r="E198" s="10"/>
      <c r="F198" s="10"/>
      <c r="G198" s="10"/>
      <c r="H198" s="10"/>
      <c r="I198" s="11"/>
      <c r="J198" s="10"/>
      <c r="K198" s="10"/>
      <c r="L198" s="10"/>
      <c r="M198" s="10"/>
      <c r="N198" s="10">
        <v>8</v>
      </c>
      <c r="O198" s="10"/>
      <c r="P198" s="10"/>
      <c r="Q198" s="10">
        <v>4</v>
      </c>
      <c r="R198" s="11">
        <v>12</v>
      </c>
      <c r="S198" s="10"/>
      <c r="T198" s="10"/>
      <c r="U198" s="10"/>
      <c r="V198" s="10"/>
      <c r="W198" s="10"/>
      <c r="X198" s="10"/>
      <c r="Y198" s="10"/>
      <c r="Z198" s="11"/>
      <c r="AA198" s="10"/>
      <c r="AB198" s="10"/>
      <c r="AC198" s="10"/>
      <c r="AD198" s="10"/>
      <c r="AE198" s="10"/>
      <c r="AF198" s="11"/>
      <c r="AG198" s="10">
        <v>12</v>
      </c>
    </row>
    <row r="199" spans="2:33" x14ac:dyDescent="0.3">
      <c r="B199" s="5" t="s">
        <v>98</v>
      </c>
      <c r="C199" s="10"/>
      <c r="D199" s="10"/>
      <c r="E199" s="10"/>
      <c r="F199" s="10"/>
      <c r="G199" s="10"/>
      <c r="H199" s="10"/>
      <c r="I199" s="11"/>
      <c r="J199" s="10">
        <v>1</v>
      </c>
      <c r="K199" s="10"/>
      <c r="L199" s="10"/>
      <c r="M199" s="10"/>
      <c r="N199" s="10">
        <v>19</v>
      </c>
      <c r="O199" s="10"/>
      <c r="P199" s="10"/>
      <c r="Q199" s="10">
        <v>11</v>
      </c>
      <c r="R199" s="11">
        <v>31</v>
      </c>
      <c r="S199" s="10"/>
      <c r="T199" s="10"/>
      <c r="U199" s="10"/>
      <c r="V199" s="10"/>
      <c r="W199" s="10"/>
      <c r="X199" s="10"/>
      <c r="Y199" s="10"/>
      <c r="Z199" s="11"/>
      <c r="AA199" s="10"/>
      <c r="AB199" s="10"/>
      <c r="AC199" s="10"/>
      <c r="AD199" s="10"/>
      <c r="AE199" s="10"/>
      <c r="AF199" s="11"/>
      <c r="AG199" s="10">
        <v>31</v>
      </c>
    </row>
    <row r="200" spans="2:33" x14ac:dyDescent="0.3">
      <c r="B200" s="5" t="s">
        <v>99</v>
      </c>
      <c r="C200" s="10"/>
      <c r="D200" s="10"/>
      <c r="E200" s="10"/>
      <c r="F200" s="10"/>
      <c r="G200" s="10"/>
      <c r="H200" s="10"/>
      <c r="I200" s="11"/>
      <c r="J200" s="10"/>
      <c r="K200" s="10"/>
      <c r="L200" s="10"/>
      <c r="M200" s="10"/>
      <c r="N200" s="10">
        <v>25</v>
      </c>
      <c r="O200" s="10"/>
      <c r="P200" s="10"/>
      <c r="Q200" s="10">
        <v>20</v>
      </c>
      <c r="R200" s="11">
        <v>45</v>
      </c>
      <c r="S200" s="10"/>
      <c r="T200" s="10"/>
      <c r="U200" s="10"/>
      <c r="V200" s="10"/>
      <c r="W200" s="10"/>
      <c r="X200" s="10"/>
      <c r="Y200" s="10"/>
      <c r="Z200" s="11"/>
      <c r="AA200" s="10"/>
      <c r="AB200" s="10"/>
      <c r="AC200" s="10"/>
      <c r="AD200" s="10"/>
      <c r="AE200" s="10"/>
      <c r="AF200" s="11"/>
      <c r="AG200" s="10">
        <v>45</v>
      </c>
    </row>
    <row r="201" spans="2:33" x14ac:dyDescent="0.3">
      <c r="B201" s="5" t="s">
        <v>100</v>
      </c>
      <c r="C201" s="10"/>
      <c r="D201" s="10"/>
      <c r="E201" s="10"/>
      <c r="F201" s="10"/>
      <c r="G201" s="10"/>
      <c r="H201" s="10"/>
      <c r="I201" s="11"/>
      <c r="J201" s="10"/>
      <c r="K201" s="10"/>
      <c r="L201" s="10"/>
      <c r="M201" s="10"/>
      <c r="N201" s="10"/>
      <c r="O201" s="10"/>
      <c r="P201" s="10"/>
      <c r="Q201" s="10"/>
      <c r="R201" s="11"/>
      <c r="S201" s="10">
        <v>8</v>
      </c>
      <c r="T201" s="10"/>
      <c r="U201" s="10"/>
      <c r="V201" s="10"/>
      <c r="W201" s="10">
        <v>4</v>
      </c>
      <c r="X201" s="10"/>
      <c r="Y201" s="10">
        <v>5</v>
      </c>
      <c r="Z201" s="11">
        <v>17</v>
      </c>
      <c r="AA201" s="10"/>
      <c r="AB201" s="10"/>
      <c r="AC201" s="10"/>
      <c r="AD201" s="10"/>
      <c r="AE201" s="10"/>
      <c r="AF201" s="11"/>
      <c r="AG201" s="10">
        <v>17</v>
      </c>
    </row>
    <row r="202" spans="2:33" x14ac:dyDescent="0.3">
      <c r="B202" s="5" t="s">
        <v>101</v>
      </c>
      <c r="C202" s="10">
        <v>1</v>
      </c>
      <c r="D202" s="10"/>
      <c r="E202" s="10"/>
      <c r="F202" s="10"/>
      <c r="G202" s="10"/>
      <c r="H202" s="10"/>
      <c r="I202" s="11">
        <v>1</v>
      </c>
      <c r="J202" s="10">
        <v>4</v>
      </c>
      <c r="K202" s="10"/>
      <c r="L202" s="10"/>
      <c r="M202" s="10"/>
      <c r="N202" s="10">
        <v>1</v>
      </c>
      <c r="O202" s="10"/>
      <c r="P202" s="10"/>
      <c r="Q202" s="10">
        <v>1</v>
      </c>
      <c r="R202" s="11">
        <v>6</v>
      </c>
      <c r="S202" s="10">
        <v>13</v>
      </c>
      <c r="T202" s="10"/>
      <c r="U202" s="10"/>
      <c r="V202" s="10"/>
      <c r="W202" s="10">
        <v>9</v>
      </c>
      <c r="X202" s="10"/>
      <c r="Y202" s="10">
        <v>6</v>
      </c>
      <c r="Z202" s="11">
        <v>28</v>
      </c>
      <c r="AA202" s="10"/>
      <c r="AB202" s="10"/>
      <c r="AC202" s="10"/>
      <c r="AD202" s="10"/>
      <c r="AE202" s="10"/>
      <c r="AF202" s="11"/>
      <c r="AG202" s="10">
        <v>35</v>
      </c>
    </row>
    <row r="203" spans="2:33" x14ac:dyDescent="0.3">
      <c r="B203" s="5" t="s">
        <v>102</v>
      </c>
      <c r="C203" s="10"/>
      <c r="D203" s="10"/>
      <c r="E203" s="10"/>
      <c r="F203" s="10"/>
      <c r="G203" s="10"/>
      <c r="H203" s="10"/>
      <c r="I203" s="11"/>
      <c r="J203" s="10"/>
      <c r="K203" s="10"/>
      <c r="L203" s="10"/>
      <c r="M203" s="10"/>
      <c r="N203" s="10"/>
      <c r="O203" s="10"/>
      <c r="P203" s="10"/>
      <c r="Q203" s="10"/>
      <c r="R203" s="11"/>
      <c r="S203" s="10">
        <v>9</v>
      </c>
      <c r="T203" s="10"/>
      <c r="U203" s="10"/>
      <c r="V203" s="10"/>
      <c r="W203" s="10">
        <v>23</v>
      </c>
      <c r="X203" s="10"/>
      <c r="Y203" s="10">
        <v>6</v>
      </c>
      <c r="Z203" s="11">
        <v>38</v>
      </c>
      <c r="AA203" s="10"/>
      <c r="AB203" s="10"/>
      <c r="AC203" s="10"/>
      <c r="AD203" s="10"/>
      <c r="AE203" s="10"/>
      <c r="AF203" s="11"/>
      <c r="AG203" s="10">
        <v>38</v>
      </c>
    </row>
    <row r="204" spans="2:33" x14ac:dyDescent="0.3">
      <c r="B204" s="5" t="s">
        <v>103</v>
      </c>
      <c r="C204" s="10"/>
      <c r="D204" s="10"/>
      <c r="E204" s="10"/>
      <c r="F204" s="10"/>
      <c r="G204" s="10"/>
      <c r="H204" s="10"/>
      <c r="I204" s="11"/>
      <c r="J204" s="10">
        <v>1</v>
      </c>
      <c r="K204" s="10"/>
      <c r="L204" s="10"/>
      <c r="M204" s="10"/>
      <c r="N204" s="10">
        <v>1</v>
      </c>
      <c r="O204" s="10"/>
      <c r="P204" s="10"/>
      <c r="Q204" s="10"/>
      <c r="R204" s="11">
        <v>2</v>
      </c>
      <c r="S204" s="10">
        <v>8</v>
      </c>
      <c r="T204" s="10"/>
      <c r="U204" s="10"/>
      <c r="V204" s="10"/>
      <c r="W204" s="10">
        <v>12</v>
      </c>
      <c r="X204" s="10"/>
      <c r="Y204" s="10">
        <v>5</v>
      </c>
      <c r="Z204" s="11">
        <v>25</v>
      </c>
      <c r="AA204" s="10"/>
      <c r="AB204" s="10"/>
      <c r="AC204" s="10"/>
      <c r="AD204" s="10"/>
      <c r="AE204" s="10"/>
      <c r="AF204" s="11"/>
      <c r="AG204" s="10">
        <v>27</v>
      </c>
    </row>
    <row r="205" spans="2:33" x14ac:dyDescent="0.3">
      <c r="B205" s="5" t="s">
        <v>104</v>
      </c>
      <c r="C205" s="10"/>
      <c r="D205" s="10"/>
      <c r="E205" s="10"/>
      <c r="F205" s="10"/>
      <c r="G205" s="10"/>
      <c r="H205" s="10"/>
      <c r="I205" s="11"/>
      <c r="J205" s="10"/>
      <c r="K205" s="10"/>
      <c r="L205" s="10"/>
      <c r="M205" s="10"/>
      <c r="N205" s="10">
        <v>1</v>
      </c>
      <c r="O205" s="10"/>
      <c r="P205" s="10"/>
      <c r="Q205" s="10"/>
      <c r="R205" s="11">
        <v>1</v>
      </c>
      <c r="S205" s="10">
        <v>1</v>
      </c>
      <c r="T205" s="10"/>
      <c r="U205" s="10"/>
      <c r="V205" s="10"/>
      <c r="W205" s="10">
        <v>4</v>
      </c>
      <c r="X205" s="10"/>
      <c r="Y205" s="10">
        <v>1</v>
      </c>
      <c r="Z205" s="11">
        <v>6</v>
      </c>
      <c r="AA205" s="10"/>
      <c r="AB205" s="10"/>
      <c r="AC205" s="10"/>
      <c r="AD205" s="10"/>
      <c r="AE205" s="10"/>
      <c r="AF205" s="11"/>
      <c r="AG205" s="10">
        <v>7</v>
      </c>
    </row>
    <row r="206" spans="2:33" x14ac:dyDescent="0.3">
      <c r="B206" s="5" t="s">
        <v>105</v>
      </c>
      <c r="C206" s="10"/>
      <c r="D206" s="10"/>
      <c r="E206" s="10"/>
      <c r="F206" s="10"/>
      <c r="G206" s="10"/>
      <c r="H206" s="10"/>
      <c r="I206" s="11"/>
      <c r="J206" s="10"/>
      <c r="K206" s="10"/>
      <c r="L206" s="10"/>
      <c r="M206" s="10"/>
      <c r="N206" s="10"/>
      <c r="O206" s="10"/>
      <c r="P206" s="10"/>
      <c r="Q206" s="10">
        <v>1</v>
      </c>
      <c r="R206" s="11">
        <v>1</v>
      </c>
      <c r="S206" s="10">
        <v>2</v>
      </c>
      <c r="T206" s="10"/>
      <c r="U206" s="10"/>
      <c r="V206" s="10"/>
      <c r="W206" s="10">
        <v>8</v>
      </c>
      <c r="X206" s="10"/>
      <c r="Y206" s="10">
        <v>4</v>
      </c>
      <c r="Z206" s="11">
        <v>14</v>
      </c>
      <c r="AA206" s="10"/>
      <c r="AB206" s="10"/>
      <c r="AC206" s="10"/>
      <c r="AD206" s="10"/>
      <c r="AE206" s="10"/>
      <c r="AF206" s="11"/>
      <c r="AG206" s="10">
        <v>15</v>
      </c>
    </row>
    <row r="207" spans="2:33" x14ac:dyDescent="0.3">
      <c r="B207" s="5" t="s">
        <v>106</v>
      </c>
      <c r="C207" s="10"/>
      <c r="D207" s="10"/>
      <c r="E207" s="10"/>
      <c r="F207" s="10"/>
      <c r="G207" s="10"/>
      <c r="H207" s="10"/>
      <c r="I207" s="11"/>
      <c r="J207" s="10"/>
      <c r="K207" s="10"/>
      <c r="L207" s="10"/>
      <c r="M207" s="10"/>
      <c r="N207" s="10"/>
      <c r="O207" s="10"/>
      <c r="P207" s="10"/>
      <c r="Q207" s="10"/>
      <c r="R207" s="11"/>
      <c r="S207" s="10">
        <v>1</v>
      </c>
      <c r="T207" s="10"/>
      <c r="U207" s="10"/>
      <c r="V207" s="10"/>
      <c r="W207" s="10">
        <v>2</v>
      </c>
      <c r="X207" s="10"/>
      <c r="Y207" s="10">
        <v>1</v>
      </c>
      <c r="Z207" s="11">
        <v>4</v>
      </c>
      <c r="AA207" s="10"/>
      <c r="AB207" s="10"/>
      <c r="AC207" s="10"/>
      <c r="AD207" s="10"/>
      <c r="AE207" s="10"/>
      <c r="AF207" s="11"/>
      <c r="AG207" s="10">
        <v>4</v>
      </c>
    </row>
    <row r="208" spans="2:33" x14ac:dyDescent="0.3">
      <c r="B208" s="5" t="s">
        <v>107</v>
      </c>
      <c r="C208" s="10"/>
      <c r="D208" s="10"/>
      <c r="E208" s="10"/>
      <c r="F208" s="10"/>
      <c r="G208" s="10"/>
      <c r="H208" s="10"/>
      <c r="I208" s="11"/>
      <c r="J208" s="10"/>
      <c r="K208" s="10"/>
      <c r="L208" s="10"/>
      <c r="M208" s="10"/>
      <c r="N208" s="10">
        <v>8</v>
      </c>
      <c r="O208" s="10"/>
      <c r="P208" s="10"/>
      <c r="Q208" s="10">
        <v>1</v>
      </c>
      <c r="R208" s="11">
        <v>9</v>
      </c>
      <c r="S208" s="10"/>
      <c r="T208" s="10"/>
      <c r="U208" s="10"/>
      <c r="V208" s="10"/>
      <c r="W208" s="10"/>
      <c r="X208" s="10"/>
      <c r="Y208" s="10"/>
      <c r="Z208" s="11"/>
      <c r="AA208" s="10"/>
      <c r="AB208" s="10"/>
      <c r="AC208" s="10"/>
      <c r="AD208" s="10"/>
      <c r="AE208" s="10"/>
      <c r="AF208" s="11"/>
      <c r="AG208" s="10">
        <v>9</v>
      </c>
    </row>
    <row r="209" spans="2:33" x14ac:dyDescent="0.3">
      <c r="B209" s="5" t="s">
        <v>108</v>
      </c>
      <c r="C209" s="10"/>
      <c r="D209" s="10"/>
      <c r="E209" s="10"/>
      <c r="F209" s="10">
        <v>2</v>
      </c>
      <c r="G209" s="10"/>
      <c r="H209" s="10"/>
      <c r="I209" s="11">
        <v>2</v>
      </c>
      <c r="J209" s="10"/>
      <c r="K209" s="10"/>
      <c r="L209" s="10"/>
      <c r="M209" s="10"/>
      <c r="N209" s="10">
        <v>6</v>
      </c>
      <c r="O209" s="10"/>
      <c r="P209" s="10"/>
      <c r="Q209" s="10"/>
      <c r="R209" s="11">
        <v>6</v>
      </c>
      <c r="S209" s="10"/>
      <c r="T209" s="10"/>
      <c r="U209" s="10"/>
      <c r="V209" s="10"/>
      <c r="W209" s="10">
        <v>4</v>
      </c>
      <c r="X209" s="10"/>
      <c r="Y209" s="10"/>
      <c r="Z209" s="11">
        <v>4</v>
      </c>
      <c r="AA209" s="10"/>
      <c r="AB209" s="10"/>
      <c r="AC209" s="10"/>
      <c r="AD209" s="10"/>
      <c r="AE209" s="10"/>
      <c r="AF209" s="11"/>
      <c r="AG209" s="10">
        <v>12</v>
      </c>
    </row>
    <row r="210" spans="2:33" x14ac:dyDescent="0.3">
      <c r="B210" s="5" t="s">
        <v>109</v>
      </c>
      <c r="C210" s="10"/>
      <c r="D210" s="10"/>
      <c r="E210" s="10"/>
      <c r="F210" s="10"/>
      <c r="G210" s="10"/>
      <c r="H210" s="10"/>
      <c r="I210" s="11"/>
      <c r="J210" s="10"/>
      <c r="K210" s="10"/>
      <c r="L210" s="10"/>
      <c r="M210" s="10"/>
      <c r="N210" s="10">
        <v>13</v>
      </c>
      <c r="O210" s="10"/>
      <c r="P210" s="10"/>
      <c r="Q210" s="10"/>
      <c r="R210" s="11">
        <v>13</v>
      </c>
      <c r="S210" s="10"/>
      <c r="T210" s="10"/>
      <c r="U210" s="10"/>
      <c r="V210" s="10"/>
      <c r="W210" s="10">
        <v>5</v>
      </c>
      <c r="X210" s="10"/>
      <c r="Y210" s="10"/>
      <c r="Z210" s="11">
        <v>5</v>
      </c>
      <c r="AA210" s="10"/>
      <c r="AB210" s="10"/>
      <c r="AC210" s="10"/>
      <c r="AD210" s="10"/>
      <c r="AE210" s="10"/>
      <c r="AF210" s="11"/>
      <c r="AG210" s="10">
        <v>18</v>
      </c>
    </row>
    <row r="211" spans="2:33" x14ac:dyDescent="0.3">
      <c r="B211" s="5" t="s">
        <v>110</v>
      </c>
      <c r="C211" s="10"/>
      <c r="D211" s="10"/>
      <c r="E211" s="10"/>
      <c r="F211" s="10"/>
      <c r="G211" s="10"/>
      <c r="H211" s="10"/>
      <c r="I211" s="11"/>
      <c r="J211" s="10"/>
      <c r="K211" s="10"/>
      <c r="L211" s="10"/>
      <c r="M211" s="10"/>
      <c r="N211" s="10"/>
      <c r="O211" s="10"/>
      <c r="P211" s="10"/>
      <c r="Q211" s="10"/>
      <c r="R211" s="11"/>
      <c r="S211" s="10"/>
      <c r="T211" s="10"/>
      <c r="U211" s="10"/>
      <c r="V211" s="10"/>
      <c r="W211" s="10"/>
      <c r="X211" s="10"/>
      <c r="Y211" s="10"/>
      <c r="Z211" s="11"/>
      <c r="AA211" s="10"/>
      <c r="AB211" s="10"/>
      <c r="AC211" s="10">
        <v>1</v>
      </c>
      <c r="AD211" s="10"/>
      <c r="AE211" s="10"/>
      <c r="AF211" s="11">
        <v>1</v>
      </c>
      <c r="AG211" s="10">
        <v>1</v>
      </c>
    </row>
    <row r="212" spans="2:33" x14ac:dyDescent="0.3">
      <c r="B212" s="5" t="s">
        <v>111</v>
      </c>
      <c r="C212" s="10"/>
      <c r="D212" s="10"/>
      <c r="E212" s="10"/>
      <c r="F212" s="10"/>
      <c r="G212" s="10"/>
      <c r="H212" s="10"/>
      <c r="I212" s="11"/>
      <c r="J212" s="10"/>
      <c r="K212" s="10"/>
      <c r="L212" s="10"/>
      <c r="M212" s="10"/>
      <c r="N212" s="10"/>
      <c r="O212" s="10"/>
      <c r="P212" s="10"/>
      <c r="Q212" s="10"/>
      <c r="R212" s="11"/>
      <c r="S212" s="10"/>
      <c r="T212" s="10"/>
      <c r="U212" s="10"/>
      <c r="V212" s="10"/>
      <c r="W212" s="10"/>
      <c r="X212" s="10"/>
      <c r="Y212" s="10"/>
      <c r="Z212" s="11"/>
      <c r="AA212" s="10"/>
      <c r="AB212" s="10"/>
      <c r="AC212" s="10">
        <v>1317</v>
      </c>
      <c r="AD212" s="10"/>
      <c r="AE212" s="10"/>
      <c r="AF212" s="11">
        <v>1317</v>
      </c>
      <c r="AG212" s="10">
        <v>1317</v>
      </c>
    </row>
    <row r="213" spans="2:33" x14ac:dyDescent="0.3">
      <c r="B213" s="5" t="s">
        <v>112</v>
      </c>
      <c r="C213" s="10"/>
      <c r="D213" s="10"/>
      <c r="E213" s="10"/>
      <c r="F213" s="10"/>
      <c r="G213" s="10"/>
      <c r="H213" s="10"/>
      <c r="I213" s="11"/>
      <c r="J213" s="10"/>
      <c r="K213" s="10"/>
      <c r="L213" s="10"/>
      <c r="M213" s="10"/>
      <c r="N213" s="10"/>
      <c r="O213" s="10"/>
      <c r="P213" s="10"/>
      <c r="Q213" s="10"/>
      <c r="R213" s="11"/>
      <c r="S213" s="10"/>
      <c r="T213" s="10"/>
      <c r="U213" s="10"/>
      <c r="V213" s="10"/>
      <c r="W213" s="10"/>
      <c r="X213" s="10"/>
      <c r="Y213" s="10"/>
      <c r="Z213" s="11"/>
      <c r="AA213" s="10"/>
      <c r="AB213" s="10">
        <v>1076</v>
      </c>
      <c r="AC213" s="10"/>
      <c r="AD213" s="10"/>
      <c r="AE213" s="10"/>
      <c r="AF213" s="11">
        <v>1076</v>
      </c>
      <c r="AG213" s="10">
        <v>1076</v>
      </c>
    </row>
    <row r="214" spans="2:33" x14ac:dyDescent="0.3">
      <c r="B214" s="5" t="s">
        <v>113</v>
      </c>
      <c r="C214" s="10"/>
      <c r="D214" s="10"/>
      <c r="E214" s="10"/>
      <c r="F214" s="10"/>
      <c r="G214" s="10"/>
      <c r="H214" s="10"/>
      <c r="I214" s="11"/>
      <c r="J214" s="10">
        <v>32</v>
      </c>
      <c r="K214" s="10">
        <v>52</v>
      </c>
      <c r="L214" s="10">
        <v>29</v>
      </c>
      <c r="M214" s="10"/>
      <c r="N214" s="10">
        <v>42</v>
      </c>
      <c r="O214" s="10"/>
      <c r="P214" s="10">
        <v>4</v>
      </c>
      <c r="Q214" s="10"/>
      <c r="R214" s="11">
        <v>159</v>
      </c>
      <c r="S214" s="10"/>
      <c r="T214" s="10"/>
      <c r="U214" s="10"/>
      <c r="V214" s="10"/>
      <c r="W214" s="10"/>
      <c r="X214" s="10"/>
      <c r="Y214" s="10"/>
      <c r="Z214" s="11"/>
      <c r="AA214" s="10"/>
      <c r="AB214" s="10"/>
      <c r="AC214" s="10"/>
      <c r="AD214" s="10"/>
      <c r="AE214" s="10"/>
      <c r="AF214" s="11"/>
      <c r="AG214" s="10">
        <v>159</v>
      </c>
    </row>
    <row r="215" spans="2:33" x14ac:dyDescent="0.3">
      <c r="B215" s="5" t="s">
        <v>114</v>
      </c>
      <c r="C215" s="10"/>
      <c r="D215" s="10"/>
      <c r="E215" s="10"/>
      <c r="F215" s="10"/>
      <c r="G215" s="10"/>
      <c r="H215" s="10"/>
      <c r="I215" s="11"/>
      <c r="J215" s="10"/>
      <c r="K215" s="10"/>
      <c r="L215" s="10"/>
      <c r="M215" s="10"/>
      <c r="N215" s="10"/>
      <c r="O215" s="10"/>
      <c r="P215" s="10"/>
      <c r="Q215" s="10"/>
      <c r="R215" s="11"/>
      <c r="S215" s="10">
        <v>1</v>
      </c>
      <c r="T215" s="10">
        <v>9</v>
      </c>
      <c r="U215" s="10">
        <v>3</v>
      </c>
      <c r="V215" s="10"/>
      <c r="W215" s="10">
        <v>18</v>
      </c>
      <c r="X215" s="10">
        <v>1</v>
      </c>
      <c r="Y215" s="10"/>
      <c r="Z215" s="11">
        <v>32</v>
      </c>
      <c r="AA215" s="10"/>
      <c r="AB215" s="10"/>
      <c r="AC215" s="10"/>
      <c r="AD215" s="10"/>
      <c r="AE215" s="10"/>
      <c r="AF215" s="11"/>
      <c r="AG215" s="10">
        <v>32</v>
      </c>
    </row>
    <row r="216" spans="2:33" x14ac:dyDescent="0.3">
      <c r="B216" s="5" t="s">
        <v>115</v>
      </c>
      <c r="C216" s="10"/>
      <c r="D216" s="10"/>
      <c r="E216" s="10"/>
      <c r="F216" s="10">
        <v>1</v>
      </c>
      <c r="G216" s="10">
        <v>2</v>
      </c>
      <c r="H216" s="10"/>
      <c r="I216" s="11">
        <v>3</v>
      </c>
      <c r="J216" s="10"/>
      <c r="K216" s="10"/>
      <c r="L216" s="10"/>
      <c r="M216" s="10"/>
      <c r="N216" s="10"/>
      <c r="O216" s="10"/>
      <c r="P216" s="10"/>
      <c r="Q216" s="10"/>
      <c r="R216" s="11"/>
      <c r="S216" s="10"/>
      <c r="T216" s="10"/>
      <c r="U216" s="10"/>
      <c r="V216" s="10"/>
      <c r="W216" s="10"/>
      <c r="X216" s="10"/>
      <c r="Y216" s="10"/>
      <c r="Z216" s="11"/>
      <c r="AA216" s="10"/>
      <c r="AB216" s="10"/>
      <c r="AC216" s="10"/>
      <c r="AD216" s="10"/>
      <c r="AE216" s="10"/>
      <c r="AF216" s="11"/>
      <c r="AG216" s="10">
        <v>3</v>
      </c>
    </row>
    <row r="217" spans="2:33" x14ac:dyDescent="0.3">
      <c r="B217" s="5" t="s">
        <v>116</v>
      </c>
      <c r="C217" s="10"/>
      <c r="D217" s="10"/>
      <c r="E217" s="10"/>
      <c r="F217" s="10"/>
      <c r="G217" s="10"/>
      <c r="H217" s="10"/>
      <c r="I217" s="11"/>
      <c r="J217" s="10"/>
      <c r="K217" s="10"/>
      <c r="L217" s="10"/>
      <c r="M217" s="10"/>
      <c r="N217" s="10"/>
      <c r="O217" s="10"/>
      <c r="P217" s="10"/>
      <c r="Q217" s="10"/>
      <c r="R217" s="11"/>
      <c r="S217" s="10"/>
      <c r="T217" s="10"/>
      <c r="U217" s="10">
        <v>1</v>
      </c>
      <c r="V217" s="10"/>
      <c r="W217" s="10">
        <v>7</v>
      </c>
      <c r="X217" s="10">
        <v>1</v>
      </c>
      <c r="Y217" s="10"/>
      <c r="Z217" s="11">
        <v>9</v>
      </c>
      <c r="AA217" s="10"/>
      <c r="AB217" s="10"/>
      <c r="AC217" s="10"/>
      <c r="AD217" s="10"/>
      <c r="AE217" s="10"/>
      <c r="AF217" s="11"/>
      <c r="AG217" s="10">
        <v>9</v>
      </c>
    </row>
    <row r="218" spans="2:33" x14ac:dyDescent="0.3">
      <c r="B218" s="5" t="s">
        <v>117</v>
      </c>
      <c r="C218" s="10"/>
      <c r="D218" s="10"/>
      <c r="E218" s="10"/>
      <c r="F218" s="10"/>
      <c r="G218" s="10"/>
      <c r="H218" s="10"/>
      <c r="I218" s="11"/>
      <c r="J218" s="10"/>
      <c r="K218" s="10"/>
      <c r="L218" s="10"/>
      <c r="M218" s="10"/>
      <c r="N218" s="10">
        <v>8</v>
      </c>
      <c r="O218" s="10">
        <v>8</v>
      </c>
      <c r="P218" s="10"/>
      <c r="Q218" s="10"/>
      <c r="R218" s="11">
        <v>16</v>
      </c>
      <c r="S218" s="10"/>
      <c r="T218" s="10"/>
      <c r="U218" s="10"/>
      <c r="V218" s="10"/>
      <c r="W218" s="10"/>
      <c r="X218" s="10"/>
      <c r="Y218" s="10"/>
      <c r="Z218" s="11"/>
      <c r="AA218" s="10"/>
      <c r="AB218" s="10"/>
      <c r="AC218" s="10"/>
      <c r="AD218" s="10"/>
      <c r="AE218" s="10"/>
      <c r="AF218" s="11"/>
      <c r="AG218" s="10">
        <v>16</v>
      </c>
    </row>
    <row r="219" spans="2:33" x14ac:dyDescent="0.3">
      <c r="B219" s="5" t="s">
        <v>118</v>
      </c>
      <c r="C219" s="10"/>
      <c r="D219" s="10"/>
      <c r="E219" s="10"/>
      <c r="F219" s="10"/>
      <c r="G219" s="10"/>
      <c r="H219" s="10"/>
      <c r="I219" s="11"/>
      <c r="J219" s="10"/>
      <c r="K219" s="10"/>
      <c r="L219" s="10"/>
      <c r="M219" s="10"/>
      <c r="N219" s="10"/>
      <c r="O219" s="10"/>
      <c r="P219" s="10"/>
      <c r="Q219" s="10"/>
      <c r="R219" s="11"/>
      <c r="S219" s="10"/>
      <c r="T219" s="10"/>
      <c r="U219" s="10"/>
      <c r="V219" s="10"/>
      <c r="W219" s="10"/>
      <c r="X219" s="10"/>
      <c r="Y219" s="10"/>
      <c r="Z219" s="11"/>
      <c r="AA219" s="10"/>
      <c r="AB219" s="10"/>
      <c r="AC219" s="10">
        <v>745</v>
      </c>
      <c r="AD219" s="10"/>
      <c r="AE219" s="10"/>
      <c r="AF219" s="11">
        <v>745</v>
      </c>
      <c r="AG219" s="10">
        <v>745</v>
      </c>
    </row>
    <row r="220" spans="2:33" x14ac:dyDescent="0.3">
      <c r="B220" s="5" t="s">
        <v>119</v>
      </c>
      <c r="C220" s="10"/>
      <c r="D220" s="10"/>
      <c r="E220" s="10"/>
      <c r="F220" s="10"/>
      <c r="G220" s="10"/>
      <c r="H220" s="10"/>
      <c r="I220" s="11"/>
      <c r="J220" s="10"/>
      <c r="K220" s="10"/>
      <c r="L220" s="10"/>
      <c r="M220" s="10"/>
      <c r="N220" s="10"/>
      <c r="O220" s="10"/>
      <c r="P220" s="10"/>
      <c r="Q220" s="10"/>
      <c r="R220" s="11"/>
      <c r="S220" s="10"/>
      <c r="T220" s="10"/>
      <c r="U220" s="10"/>
      <c r="V220" s="10"/>
      <c r="W220" s="10"/>
      <c r="X220" s="10"/>
      <c r="Y220" s="10"/>
      <c r="Z220" s="11"/>
      <c r="AA220" s="10"/>
      <c r="AB220" s="10">
        <v>2109</v>
      </c>
      <c r="AC220" s="10"/>
      <c r="AD220" s="10"/>
      <c r="AE220" s="10"/>
      <c r="AF220" s="11">
        <v>2109</v>
      </c>
      <c r="AG220" s="10">
        <v>2109</v>
      </c>
    </row>
    <row r="221" spans="2:33" x14ac:dyDescent="0.3">
      <c r="B221" s="5" t="s">
        <v>120</v>
      </c>
      <c r="C221" s="10"/>
      <c r="D221" s="10"/>
      <c r="E221" s="10"/>
      <c r="F221" s="10"/>
      <c r="G221" s="10"/>
      <c r="H221" s="10"/>
      <c r="I221" s="11"/>
      <c r="J221" s="10">
        <v>1</v>
      </c>
      <c r="K221" s="10"/>
      <c r="L221" s="10"/>
      <c r="M221" s="10"/>
      <c r="N221" s="10">
        <v>42</v>
      </c>
      <c r="O221" s="10">
        <v>3</v>
      </c>
      <c r="P221" s="10">
        <v>40</v>
      </c>
      <c r="Q221" s="10"/>
      <c r="R221" s="11">
        <v>86</v>
      </c>
      <c r="S221" s="10"/>
      <c r="T221" s="10"/>
      <c r="U221" s="10"/>
      <c r="V221" s="10"/>
      <c r="W221" s="10"/>
      <c r="X221" s="10"/>
      <c r="Y221" s="10"/>
      <c r="Z221" s="11"/>
      <c r="AA221" s="10"/>
      <c r="AB221" s="10"/>
      <c r="AC221" s="10"/>
      <c r="AD221" s="10"/>
      <c r="AE221" s="10"/>
      <c r="AF221" s="11"/>
      <c r="AG221" s="10">
        <v>86</v>
      </c>
    </row>
    <row r="222" spans="2:33" x14ac:dyDescent="0.3">
      <c r="B222" s="5" t="s">
        <v>121</v>
      </c>
      <c r="C222" s="10"/>
      <c r="D222" s="10"/>
      <c r="E222" s="10"/>
      <c r="F222" s="10"/>
      <c r="G222" s="10"/>
      <c r="H222" s="10"/>
      <c r="I222" s="11"/>
      <c r="J222" s="10"/>
      <c r="K222" s="10"/>
      <c r="L222" s="10"/>
      <c r="M222" s="10"/>
      <c r="N222" s="10">
        <v>3</v>
      </c>
      <c r="O222" s="10">
        <v>12</v>
      </c>
      <c r="P222" s="10"/>
      <c r="Q222" s="10"/>
      <c r="R222" s="11">
        <v>15</v>
      </c>
      <c r="S222" s="10"/>
      <c r="T222" s="10"/>
      <c r="U222" s="10"/>
      <c r="V222" s="10"/>
      <c r="W222" s="10"/>
      <c r="X222" s="10"/>
      <c r="Y222" s="10"/>
      <c r="Z222" s="11"/>
      <c r="AA222" s="10"/>
      <c r="AB222" s="10"/>
      <c r="AC222" s="10"/>
      <c r="AD222" s="10"/>
      <c r="AE222" s="10"/>
      <c r="AF222" s="11"/>
      <c r="AG222" s="10">
        <v>15</v>
      </c>
    </row>
    <row r="223" spans="2:33" x14ac:dyDescent="0.3">
      <c r="B223" s="5" t="s">
        <v>122</v>
      </c>
      <c r="C223" s="10"/>
      <c r="D223" s="10"/>
      <c r="E223" s="10"/>
      <c r="F223" s="10"/>
      <c r="G223" s="10"/>
      <c r="H223" s="10"/>
      <c r="I223" s="11"/>
      <c r="J223" s="10"/>
      <c r="K223" s="10">
        <v>187</v>
      </c>
      <c r="L223" s="10"/>
      <c r="M223" s="10"/>
      <c r="N223" s="10"/>
      <c r="O223" s="10"/>
      <c r="P223" s="10"/>
      <c r="Q223" s="10"/>
      <c r="R223" s="11">
        <v>187</v>
      </c>
      <c r="S223" s="10"/>
      <c r="T223" s="10"/>
      <c r="U223" s="10"/>
      <c r="V223" s="10"/>
      <c r="W223" s="10"/>
      <c r="X223" s="10"/>
      <c r="Y223" s="10"/>
      <c r="Z223" s="11"/>
      <c r="AA223" s="10"/>
      <c r="AB223" s="10"/>
      <c r="AC223" s="10"/>
      <c r="AD223" s="10"/>
      <c r="AE223" s="10"/>
      <c r="AF223" s="11"/>
      <c r="AG223" s="10">
        <v>187</v>
      </c>
    </row>
    <row r="224" spans="2:33" x14ac:dyDescent="0.3">
      <c r="B224" s="5" t="s">
        <v>123</v>
      </c>
      <c r="C224" s="10"/>
      <c r="D224" s="10"/>
      <c r="E224" s="10"/>
      <c r="F224" s="10"/>
      <c r="G224" s="10"/>
      <c r="H224" s="10"/>
      <c r="I224" s="11"/>
      <c r="J224" s="10"/>
      <c r="K224" s="10"/>
      <c r="L224" s="10"/>
      <c r="M224" s="10"/>
      <c r="N224" s="10"/>
      <c r="O224" s="10"/>
      <c r="P224" s="10"/>
      <c r="Q224" s="10"/>
      <c r="R224" s="11"/>
      <c r="S224" s="10"/>
      <c r="T224" s="10"/>
      <c r="U224" s="10"/>
      <c r="V224" s="10"/>
      <c r="W224" s="10">
        <v>3</v>
      </c>
      <c r="X224" s="10">
        <v>1</v>
      </c>
      <c r="Y224" s="10"/>
      <c r="Z224" s="11">
        <v>4</v>
      </c>
      <c r="AA224" s="10"/>
      <c r="AB224" s="10"/>
      <c r="AC224" s="10"/>
      <c r="AD224" s="10"/>
      <c r="AE224" s="10"/>
      <c r="AF224" s="11"/>
      <c r="AG224" s="10">
        <v>4</v>
      </c>
    </row>
    <row r="225" spans="2:33" x14ac:dyDescent="0.3">
      <c r="B225" s="8" t="s">
        <v>13</v>
      </c>
      <c r="C225" s="12">
        <v>10</v>
      </c>
      <c r="D225" s="12">
        <v>163</v>
      </c>
      <c r="E225" s="12">
        <v>2</v>
      </c>
      <c r="F225" s="12">
        <v>184</v>
      </c>
      <c r="G225" s="12">
        <v>86</v>
      </c>
      <c r="H225" s="12">
        <v>39</v>
      </c>
      <c r="I225" s="12">
        <v>484</v>
      </c>
      <c r="J225" s="12">
        <v>254</v>
      </c>
      <c r="K225" s="12">
        <v>568</v>
      </c>
      <c r="L225" s="12">
        <v>29</v>
      </c>
      <c r="M225" s="12">
        <v>145</v>
      </c>
      <c r="N225" s="12">
        <v>601</v>
      </c>
      <c r="O225" s="12">
        <v>23</v>
      </c>
      <c r="P225" s="12">
        <v>764</v>
      </c>
      <c r="Q225" s="12">
        <v>1402</v>
      </c>
      <c r="R225" s="12">
        <v>3786</v>
      </c>
      <c r="S225" s="12">
        <v>66</v>
      </c>
      <c r="T225" s="12">
        <v>108</v>
      </c>
      <c r="U225" s="12">
        <v>4</v>
      </c>
      <c r="V225" s="12">
        <v>8</v>
      </c>
      <c r="W225" s="12">
        <v>147</v>
      </c>
      <c r="X225" s="12">
        <v>122</v>
      </c>
      <c r="Y225" s="12">
        <v>118</v>
      </c>
      <c r="Z225" s="12">
        <v>573</v>
      </c>
      <c r="AA225" s="12">
        <v>1009</v>
      </c>
      <c r="AB225" s="12">
        <v>3433</v>
      </c>
      <c r="AC225" s="12">
        <v>2063</v>
      </c>
      <c r="AD225" s="12">
        <v>14044</v>
      </c>
      <c r="AE225" s="12">
        <v>4407</v>
      </c>
      <c r="AF225" s="12">
        <v>24956</v>
      </c>
      <c r="AG225" s="12">
        <v>29799</v>
      </c>
    </row>
  </sheetData>
  <mergeCells count="8">
    <mergeCell ref="C2:I2"/>
    <mergeCell ref="J2:R2"/>
    <mergeCell ref="S2:Z2"/>
    <mergeCell ref="AA2:AF2"/>
    <mergeCell ref="C115:I115"/>
    <mergeCell ref="J115:R115"/>
    <mergeCell ref="S115:Z115"/>
    <mergeCell ref="AA115:AF11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58"/>
  <sheetViews>
    <sheetView topLeftCell="Q31" workbookViewId="0">
      <selection activeCell="R35" sqref="R35"/>
    </sheetView>
  </sheetViews>
  <sheetFormatPr defaultRowHeight="14.4" x14ac:dyDescent="0.3"/>
  <cols>
    <col min="3" max="10" width="10.77734375" customWidth="1"/>
    <col min="11" max="11" width="12.77734375" customWidth="1"/>
    <col min="12" max="16" width="10.77734375" customWidth="1"/>
    <col min="17" max="17" width="12.77734375" customWidth="1"/>
    <col min="18" max="18" width="11.77734375" customWidth="1"/>
    <col min="19" max="25" width="10.77734375" customWidth="1"/>
    <col min="26" max="26" width="11.77734375" customWidth="1"/>
    <col min="27" max="29" width="10.77734375" customWidth="1"/>
    <col min="30" max="30" width="11.77734375" customWidth="1"/>
    <col min="31" max="31" width="10.77734375" customWidth="1"/>
    <col min="32" max="32" width="11.77734375" customWidth="1"/>
    <col min="33" max="33" width="12.77734375" customWidth="1"/>
  </cols>
  <sheetData>
    <row r="2" spans="2:33" x14ac:dyDescent="0.3">
      <c r="B2" s="1" t="s">
        <v>124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2:33" x14ac:dyDescent="0.3">
      <c r="B3" s="1"/>
      <c r="C3" s="141" t="s">
        <v>1</v>
      </c>
      <c r="D3" s="141"/>
      <c r="E3" s="141"/>
      <c r="F3" s="141"/>
      <c r="G3" s="141"/>
      <c r="H3" s="141"/>
      <c r="I3" s="141"/>
      <c r="J3" s="141" t="s">
        <v>2</v>
      </c>
      <c r="K3" s="141"/>
      <c r="L3" s="141"/>
      <c r="M3" s="141"/>
      <c r="N3" s="141"/>
      <c r="O3" s="141"/>
      <c r="P3" s="141"/>
      <c r="Q3" s="141"/>
      <c r="R3" s="141"/>
      <c r="S3" s="141" t="s">
        <v>3</v>
      </c>
      <c r="T3" s="141"/>
      <c r="U3" s="141"/>
      <c r="V3" s="141"/>
      <c r="W3" s="141"/>
      <c r="X3" s="141"/>
      <c r="Y3" s="141"/>
      <c r="Z3" s="141"/>
      <c r="AA3" s="141" t="s">
        <v>4</v>
      </c>
      <c r="AB3" s="141"/>
      <c r="AC3" s="141"/>
      <c r="AD3" s="141"/>
      <c r="AE3" s="141"/>
      <c r="AF3" s="141"/>
      <c r="AG3" s="22" t="s">
        <v>13</v>
      </c>
    </row>
    <row r="4" spans="2:33" x14ac:dyDescent="0.3">
      <c r="B4" s="2" t="s">
        <v>125</v>
      </c>
      <c r="C4" s="2" t="s">
        <v>7</v>
      </c>
      <c r="D4" s="2" t="s">
        <v>8</v>
      </c>
      <c r="E4" s="2" t="s">
        <v>9</v>
      </c>
      <c r="F4" s="2" t="s">
        <v>10</v>
      </c>
      <c r="G4" s="2" t="s">
        <v>11</v>
      </c>
      <c r="H4" s="2" t="s">
        <v>12</v>
      </c>
      <c r="I4" s="3" t="s">
        <v>13</v>
      </c>
      <c r="J4" s="2" t="s">
        <v>7</v>
      </c>
      <c r="K4" s="2" t="s">
        <v>8</v>
      </c>
      <c r="L4" s="2" t="s">
        <v>14</v>
      </c>
      <c r="M4" s="2" t="s">
        <v>9</v>
      </c>
      <c r="N4" s="2" t="s">
        <v>10</v>
      </c>
      <c r="O4" s="2" t="s">
        <v>15</v>
      </c>
      <c r="P4" s="2" t="s">
        <v>11</v>
      </c>
      <c r="Q4" s="2" t="s">
        <v>12</v>
      </c>
      <c r="R4" s="3" t="s">
        <v>13</v>
      </c>
      <c r="S4" s="2" t="s">
        <v>7</v>
      </c>
      <c r="T4" s="2" t="s">
        <v>8</v>
      </c>
      <c r="U4" s="2" t="s">
        <v>14</v>
      </c>
      <c r="V4" s="2" t="s">
        <v>9</v>
      </c>
      <c r="W4" s="2" t="s">
        <v>10</v>
      </c>
      <c r="X4" s="2" t="s">
        <v>11</v>
      </c>
      <c r="Y4" s="2" t="s">
        <v>12</v>
      </c>
      <c r="Z4" s="3" t="s">
        <v>13</v>
      </c>
      <c r="AA4" s="2" t="s">
        <v>7</v>
      </c>
      <c r="AB4" s="2" t="s">
        <v>8</v>
      </c>
      <c r="AC4" s="2" t="s">
        <v>15</v>
      </c>
      <c r="AD4" s="2" t="s">
        <v>11</v>
      </c>
      <c r="AE4" s="2" t="s">
        <v>12</v>
      </c>
      <c r="AF4" s="3" t="s">
        <v>13</v>
      </c>
      <c r="AG4" s="4"/>
    </row>
    <row r="5" spans="2:33" x14ac:dyDescent="0.3">
      <c r="B5" s="5" t="s">
        <v>126</v>
      </c>
      <c r="C5" s="13">
        <v>5</v>
      </c>
      <c r="D5" s="13">
        <v>163</v>
      </c>
      <c r="E5" s="13">
        <v>2</v>
      </c>
      <c r="F5" s="13">
        <v>29</v>
      </c>
      <c r="G5" s="13">
        <v>84</v>
      </c>
      <c r="H5" s="13"/>
      <c r="I5" s="14">
        <v>283</v>
      </c>
      <c r="J5" s="13">
        <v>38</v>
      </c>
      <c r="K5" s="13">
        <v>329</v>
      </c>
      <c r="L5" s="13"/>
      <c r="M5" s="13">
        <v>145</v>
      </c>
      <c r="N5" s="13">
        <v>122</v>
      </c>
      <c r="O5" s="13"/>
      <c r="P5" s="13">
        <v>720</v>
      </c>
      <c r="Q5" s="13"/>
      <c r="R5" s="14">
        <v>1354</v>
      </c>
      <c r="S5" s="13">
        <v>9</v>
      </c>
      <c r="T5" s="13">
        <v>99</v>
      </c>
      <c r="U5" s="13"/>
      <c r="V5" s="13">
        <v>8</v>
      </c>
      <c r="W5" s="13">
        <v>22</v>
      </c>
      <c r="X5" s="13">
        <v>119</v>
      </c>
      <c r="Y5" s="13"/>
      <c r="Z5" s="14">
        <v>257</v>
      </c>
      <c r="AA5" s="13">
        <v>1009</v>
      </c>
      <c r="AB5" s="13">
        <v>248</v>
      </c>
      <c r="AC5" s="13"/>
      <c r="AD5" s="13">
        <v>14044</v>
      </c>
      <c r="AE5" s="13"/>
      <c r="AF5" s="14">
        <v>15301</v>
      </c>
      <c r="AG5" s="13">
        <v>17195</v>
      </c>
    </row>
    <row r="6" spans="2:33" x14ac:dyDescent="0.3">
      <c r="B6" s="5" t="s">
        <v>127</v>
      </c>
      <c r="C6" s="13">
        <v>5</v>
      </c>
      <c r="D6" s="13"/>
      <c r="E6" s="13"/>
      <c r="F6" s="13">
        <v>154</v>
      </c>
      <c r="G6" s="13"/>
      <c r="H6" s="13">
        <v>39</v>
      </c>
      <c r="I6" s="14">
        <v>198</v>
      </c>
      <c r="J6" s="13">
        <v>183</v>
      </c>
      <c r="K6" s="13"/>
      <c r="L6" s="13"/>
      <c r="M6" s="13"/>
      <c r="N6" s="13">
        <v>384</v>
      </c>
      <c r="O6" s="13"/>
      <c r="P6" s="13"/>
      <c r="Q6" s="13">
        <v>1402</v>
      </c>
      <c r="R6" s="14">
        <v>1969</v>
      </c>
      <c r="S6" s="13">
        <v>56</v>
      </c>
      <c r="T6" s="13"/>
      <c r="U6" s="13"/>
      <c r="V6" s="13"/>
      <c r="W6" s="13">
        <v>97</v>
      </c>
      <c r="X6" s="13"/>
      <c r="Y6" s="13">
        <v>118</v>
      </c>
      <c r="Z6" s="14">
        <v>271</v>
      </c>
      <c r="AA6" s="13"/>
      <c r="AB6" s="13"/>
      <c r="AC6" s="13"/>
      <c r="AD6" s="13"/>
      <c r="AE6" s="13">
        <v>4407</v>
      </c>
      <c r="AF6" s="14">
        <v>4407</v>
      </c>
      <c r="AG6" s="13">
        <v>6845</v>
      </c>
    </row>
    <row r="7" spans="2:33" x14ac:dyDescent="0.3">
      <c r="B7" s="5" t="s">
        <v>128</v>
      </c>
      <c r="C7" s="13"/>
      <c r="D7" s="13"/>
      <c r="E7" s="13"/>
      <c r="F7" s="13">
        <v>1</v>
      </c>
      <c r="G7" s="13">
        <v>2</v>
      </c>
      <c r="H7" s="13"/>
      <c r="I7" s="14">
        <v>3</v>
      </c>
      <c r="J7" s="13">
        <v>32</v>
      </c>
      <c r="K7" s="13">
        <v>52</v>
      </c>
      <c r="L7" s="13">
        <v>29</v>
      </c>
      <c r="M7" s="13"/>
      <c r="N7" s="13">
        <v>50</v>
      </c>
      <c r="O7" s="13">
        <v>8</v>
      </c>
      <c r="P7" s="13">
        <v>4</v>
      </c>
      <c r="Q7" s="13"/>
      <c r="R7" s="14">
        <v>175</v>
      </c>
      <c r="S7" s="13">
        <v>1</v>
      </c>
      <c r="T7" s="13">
        <v>9</v>
      </c>
      <c r="U7" s="13">
        <v>4</v>
      </c>
      <c r="V7" s="13"/>
      <c r="W7" s="13">
        <v>25</v>
      </c>
      <c r="X7" s="13">
        <v>2</v>
      </c>
      <c r="Y7" s="13"/>
      <c r="Z7" s="14">
        <v>41</v>
      </c>
      <c r="AA7" s="13"/>
      <c r="AB7" s="13">
        <v>1076</v>
      </c>
      <c r="AC7" s="13">
        <v>1318</v>
      </c>
      <c r="AD7" s="13"/>
      <c r="AE7" s="13"/>
      <c r="AF7" s="14">
        <v>2394</v>
      </c>
      <c r="AG7" s="13">
        <v>2613</v>
      </c>
    </row>
    <row r="8" spans="2:33" x14ac:dyDescent="0.3">
      <c r="B8" s="5" t="s">
        <v>129</v>
      </c>
      <c r="C8" s="13"/>
      <c r="D8" s="13"/>
      <c r="E8" s="13"/>
      <c r="F8" s="13"/>
      <c r="G8" s="13"/>
      <c r="H8" s="13"/>
      <c r="I8" s="14"/>
      <c r="J8" s="13">
        <v>1</v>
      </c>
      <c r="K8" s="13">
        <v>187</v>
      </c>
      <c r="L8" s="13"/>
      <c r="M8" s="13"/>
      <c r="N8" s="13">
        <v>45</v>
      </c>
      <c r="O8" s="13">
        <v>15</v>
      </c>
      <c r="P8" s="13">
        <v>40</v>
      </c>
      <c r="Q8" s="13"/>
      <c r="R8" s="14">
        <v>288</v>
      </c>
      <c r="S8" s="13"/>
      <c r="T8" s="13"/>
      <c r="U8" s="13"/>
      <c r="V8" s="13"/>
      <c r="W8" s="13">
        <v>3</v>
      </c>
      <c r="X8" s="13">
        <v>1</v>
      </c>
      <c r="Y8" s="13"/>
      <c r="Z8" s="14">
        <v>4</v>
      </c>
      <c r="AA8" s="13"/>
      <c r="AB8" s="13">
        <v>2109</v>
      </c>
      <c r="AC8" s="13">
        <v>745</v>
      </c>
      <c r="AD8" s="13"/>
      <c r="AE8" s="13"/>
      <c r="AF8" s="14">
        <v>2854</v>
      </c>
      <c r="AG8" s="13">
        <v>3146</v>
      </c>
    </row>
    <row r="9" spans="2:33" x14ac:dyDescent="0.3">
      <c r="B9" s="8" t="s">
        <v>13</v>
      </c>
      <c r="C9" s="15">
        <v>10</v>
      </c>
      <c r="D9" s="15">
        <v>163</v>
      </c>
      <c r="E9" s="15">
        <v>2</v>
      </c>
      <c r="F9" s="15">
        <v>184</v>
      </c>
      <c r="G9" s="15">
        <v>86</v>
      </c>
      <c r="H9" s="15">
        <v>39</v>
      </c>
      <c r="I9" s="15">
        <v>484</v>
      </c>
      <c r="J9" s="15">
        <v>254</v>
      </c>
      <c r="K9" s="15">
        <v>568</v>
      </c>
      <c r="L9" s="15">
        <v>29</v>
      </c>
      <c r="M9" s="15">
        <v>145</v>
      </c>
      <c r="N9" s="15">
        <v>601</v>
      </c>
      <c r="O9" s="15">
        <v>23</v>
      </c>
      <c r="P9" s="15">
        <v>764</v>
      </c>
      <c r="Q9" s="15">
        <v>1402</v>
      </c>
      <c r="R9" s="15">
        <v>3786</v>
      </c>
      <c r="S9" s="15">
        <v>66</v>
      </c>
      <c r="T9" s="15">
        <v>108</v>
      </c>
      <c r="U9" s="15">
        <v>4</v>
      </c>
      <c r="V9" s="15">
        <v>8</v>
      </c>
      <c r="W9" s="15">
        <v>147</v>
      </c>
      <c r="X9" s="15">
        <v>122</v>
      </c>
      <c r="Y9" s="15">
        <v>118</v>
      </c>
      <c r="Z9" s="15">
        <v>573</v>
      </c>
      <c r="AA9" s="15">
        <v>1009</v>
      </c>
      <c r="AB9" s="15">
        <v>3433</v>
      </c>
      <c r="AC9" s="15">
        <v>2063</v>
      </c>
      <c r="AD9" s="15">
        <v>14044</v>
      </c>
      <c r="AE9" s="15">
        <v>4407</v>
      </c>
      <c r="AF9" s="15">
        <v>24956</v>
      </c>
      <c r="AG9" s="15">
        <v>29799</v>
      </c>
    </row>
    <row r="11" spans="2:33" x14ac:dyDescent="0.3">
      <c r="B11" s="1" t="s">
        <v>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2:33" x14ac:dyDescent="0.3">
      <c r="B12" s="1"/>
      <c r="C12" s="141" t="s">
        <v>1</v>
      </c>
      <c r="D12" s="141"/>
      <c r="E12" s="141"/>
      <c r="F12" s="141"/>
      <c r="G12" s="141"/>
      <c r="H12" s="141"/>
      <c r="I12" s="141"/>
      <c r="J12" s="141" t="s">
        <v>2</v>
      </c>
      <c r="K12" s="141"/>
      <c r="L12" s="141"/>
      <c r="M12" s="141"/>
      <c r="N12" s="141"/>
      <c r="O12" s="141"/>
      <c r="P12" s="141"/>
      <c r="Q12" s="141"/>
      <c r="R12" s="141"/>
      <c r="S12" s="141" t="s">
        <v>3</v>
      </c>
      <c r="T12" s="141"/>
      <c r="U12" s="141"/>
      <c r="V12" s="141"/>
      <c r="W12" s="141"/>
      <c r="X12" s="141"/>
      <c r="Y12" s="141"/>
      <c r="Z12" s="141"/>
      <c r="AA12" s="141" t="s">
        <v>4</v>
      </c>
      <c r="AB12" s="141"/>
      <c r="AC12" s="141"/>
      <c r="AD12" s="141"/>
      <c r="AE12" s="141"/>
      <c r="AF12" s="141"/>
      <c r="AG12" s="22" t="s">
        <v>13</v>
      </c>
    </row>
    <row r="13" spans="2:33" x14ac:dyDescent="0.3">
      <c r="B13" s="2" t="s">
        <v>125</v>
      </c>
      <c r="C13" s="2" t="s">
        <v>7</v>
      </c>
      <c r="D13" s="2" t="s">
        <v>8</v>
      </c>
      <c r="E13" s="2" t="s">
        <v>9</v>
      </c>
      <c r="F13" s="2" t="s">
        <v>10</v>
      </c>
      <c r="G13" s="2" t="s">
        <v>11</v>
      </c>
      <c r="H13" s="2" t="s">
        <v>12</v>
      </c>
      <c r="I13" s="3" t="s">
        <v>13</v>
      </c>
      <c r="J13" s="2" t="s">
        <v>7</v>
      </c>
      <c r="K13" s="2" t="s">
        <v>8</v>
      </c>
      <c r="L13" s="2" t="s">
        <v>14</v>
      </c>
      <c r="M13" s="2" t="s">
        <v>9</v>
      </c>
      <c r="N13" s="2" t="s">
        <v>10</v>
      </c>
      <c r="O13" s="2" t="s">
        <v>15</v>
      </c>
      <c r="P13" s="2" t="s">
        <v>11</v>
      </c>
      <c r="Q13" s="2" t="s">
        <v>12</v>
      </c>
      <c r="R13" s="3" t="s">
        <v>13</v>
      </c>
      <c r="S13" s="2" t="s">
        <v>7</v>
      </c>
      <c r="T13" s="2" t="s">
        <v>8</v>
      </c>
      <c r="U13" s="2" t="s">
        <v>14</v>
      </c>
      <c r="V13" s="2" t="s">
        <v>9</v>
      </c>
      <c r="W13" s="2" t="s">
        <v>10</v>
      </c>
      <c r="X13" s="2" t="s">
        <v>11</v>
      </c>
      <c r="Y13" s="2" t="s">
        <v>12</v>
      </c>
      <c r="Z13" s="3" t="s">
        <v>13</v>
      </c>
      <c r="AA13" s="2" t="s">
        <v>7</v>
      </c>
      <c r="AB13" s="2" t="s">
        <v>8</v>
      </c>
      <c r="AC13" s="2" t="s">
        <v>15</v>
      </c>
      <c r="AD13" s="2" t="s">
        <v>11</v>
      </c>
      <c r="AE13" s="2" t="s">
        <v>12</v>
      </c>
      <c r="AF13" s="3" t="s">
        <v>13</v>
      </c>
      <c r="AG13" s="4"/>
    </row>
    <row r="14" spans="2:33" x14ac:dyDescent="0.3">
      <c r="B14" s="5" t="s">
        <v>126</v>
      </c>
      <c r="C14" s="6">
        <v>156670.2212</v>
      </c>
      <c r="D14" s="6">
        <v>3029506.0732929995</v>
      </c>
      <c r="E14" s="6">
        <v>104932.22719999999</v>
      </c>
      <c r="F14" s="6">
        <v>993310.26085999992</v>
      </c>
      <c r="G14" s="6">
        <v>980754.41024600016</v>
      </c>
      <c r="H14" s="6"/>
      <c r="I14" s="7">
        <v>5265173.1927990001</v>
      </c>
      <c r="J14" s="6">
        <v>704866.30935400026</v>
      </c>
      <c r="K14" s="6">
        <v>9012231.5397309903</v>
      </c>
      <c r="L14" s="6"/>
      <c r="M14" s="6">
        <v>1828780.4118100002</v>
      </c>
      <c r="N14" s="6">
        <v>966061.90954999987</v>
      </c>
      <c r="O14" s="6"/>
      <c r="P14" s="6">
        <v>8430868.137747379</v>
      </c>
      <c r="Q14" s="6"/>
      <c r="R14" s="7">
        <v>20942808.308192369</v>
      </c>
      <c r="S14" s="6">
        <v>838661.92142000003</v>
      </c>
      <c r="T14" s="6">
        <v>4602236.8276980007</v>
      </c>
      <c r="U14" s="6"/>
      <c r="V14" s="6">
        <v>527459.21829999995</v>
      </c>
      <c r="W14" s="6">
        <v>1167668.9608799999</v>
      </c>
      <c r="X14" s="6">
        <v>1659362.134414999</v>
      </c>
      <c r="Y14" s="6"/>
      <c r="Z14" s="7">
        <v>8795389.0627129991</v>
      </c>
      <c r="AA14" s="6">
        <v>1472944.1256150012</v>
      </c>
      <c r="AB14" s="6">
        <v>233417.11945500007</v>
      </c>
      <c r="AC14" s="6"/>
      <c r="AD14" s="6">
        <v>21664477.835719213</v>
      </c>
      <c r="AE14" s="6"/>
      <c r="AF14" s="7">
        <v>23370839.080789216</v>
      </c>
      <c r="AG14" s="6">
        <v>58374209.64449358</v>
      </c>
    </row>
    <row r="15" spans="2:33" x14ac:dyDescent="0.3">
      <c r="B15" s="5" t="s">
        <v>127</v>
      </c>
      <c r="C15" s="6">
        <v>51761.084500000004</v>
      </c>
      <c r="D15" s="6"/>
      <c r="E15" s="6"/>
      <c r="F15" s="6">
        <v>1103558.3873299998</v>
      </c>
      <c r="G15" s="6"/>
      <c r="H15" s="6">
        <v>277749.91609000001</v>
      </c>
      <c r="I15" s="7">
        <v>1433069.3879199999</v>
      </c>
      <c r="J15" s="6">
        <v>949029.17887000053</v>
      </c>
      <c r="K15" s="6"/>
      <c r="L15" s="6"/>
      <c r="M15" s="6"/>
      <c r="N15" s="6">
        <v>4562916.8288799999</v>
      </c>
      <c r="O15" s="6"/>
      <c r="P15" s="6"/>
      <c r="Q15" s="6">
        <v>10909380.832553009</v>
      </c>
      <c r="R15" s="7">
        <v>16421326.840303009</v>
      </c>
      <c r="S15" s="6">
        <v>2170978.9419399998</v>
      </c>
      <c r="T15" s="6"/>
      <c r="U15" s="6"/>
      <c r="V15" s="6"/>
      <c r="W15" s="6">
        <v>4324260.5879099965</v>
      </c>
      <c r="X15" s="6"/>
      <c r="Y15" s="6">
        <v>3983105.8224440007</v>
      </c>
      <c r="Z15" s="7">
        <v>10478345.352293998</v>
      </c>
      <c r="AA15" s="6"/>
      <c r="AB15" s="6"/>
      <c r="AC15" s="6"/>
      <c r="AD15" s="6"/>
      <c r="AE15" s="6">
        <v>6828467.0736010242</v>
      </c>
      <c r="AF15" s="7">
        <v>6828467.0736010242</v>
      </c>
      <c r="AG15" s="6">
        <v>35161208.654118031</v>
      </c>
    </row>
    <row r="16" spans="2:33" x14ac:dyDescent="0.3">
      <c r="B16" s="5" t="s">
        <v>128</v>
      </c>
      <c r="C16" s="6"/>
      <c r="D16" s="6"/>
      <c r="E16" s="6"/>
      <c r="F16" s="6">
        <v>262626.7</v>
      </c>
      <c r="G16" s="6">
        <v>47946</v>
      </c>
      <c r="H16" s="6"/>
      <c r="I16" s="7">
        <v>310572.7</v>
      </c>
      <c r="J16" s="6">
        <v>65568</v>
      </c>
      <c r="K16" s="6">
        <v>228047.75000000003</v>
      </c>
      <c r="L16" s="6">
        <v>156066</v>
      </c>
      <c r="M16" s="6"/>
      <c r="N16" s="6">
        <v>1715302.3</v>
      </c>
      <c r="O16" s="6">
        <v>7560.0599999999995</v>
      </c>
      <c r="P16" s="6">
        <v>53991</v>
      </c>
      <c r="Q16" s="6"/>
      <c r="R16" s="7">
        <v>2226535.11</v>
      </c>
      <c r="S16" s="6">
        <v>451666</v>
      </c>
      <c r="T16" s="6">
        <v>480311</v>
      </c>
      <c r="U16" s="6">
        <v>128475.98999999999</v>
      </c>
      <c r="V16" s="6"/>
      <c r="W16" s="6">
        <v>1916040.0100000002</v>
      </c>
      <c r="X16" s="6">
        <v>129439</v>
      </c>
      <c r="Y16" s="6"/>
      <c r="Z16" s="7">
        <v>3105932</v>
      </c>
      <c r="AA16" s="6"/>
      <c r="AB16" s="6">
        <v>4380649.51</v>
      </c>
      <c r="AC16" s="6">
        <v>2638975.3899999992</v>
      </c>
      <c r="AD16" s="6"/>
      <c r="AE16" s="6"/>
      <c r="AF16" s="7">
        <v>7019624.8999999985</v>
      </c>
      <c r="AG16" s="6">
        <v>12662664.709999999</v>
      </c>
    </row>
    <row r="17" spans="2:33" x14ac:dyDescent="0.3">
      <c r="B17" s="5" t="s">
        <v>129</v>
      </c>
      <c r="C17" s="6"/>
      <c r="D17" s="6"/>
      <c r="E17" s="6"/>
      <c r="F17" s="6"/>
      <c r="G17" s="6"/>
      <c r="H17" s="6"/>
      <c r="I17" s="7"/>
      <c r="J17" s="6">
        <v>341818.3</v>
      </c>
      <c r="K17" s="6">
        <v>1786160.4300000002</v>
      </c>
      <c r="L17" s="6"/>
      <c r="M17" s="6"/>
      <c r="N17" s="6">
        <v>1599951.2800000003</v>
      </c>
      <c r="O17" s="6">
        <v>249952</v>
      </c>
      <c r="P17" s="6">
        <v>367463.96999999991</v>
      </c>
      <c r="Q17" s="6"/>
      <c r="R17" s="7">
        <v>4345345.9800000004</v>
      </c>
      <c r="S17" s="6"/>
      <c r="T17" s="6"/>
      <c r="U17" s="6"/>
      <c r="V17" s="6"/>
      <c r="W17" s="6">
        <v>227462.43000000002</v>
      </c>
      <c r="X17" s="6">
        <v>1364.02</v>
      </c>
      <c r="Y17" s="6"/>
      <c r="Z17" s="7">
        <v>228826.45</v>
      </c>
      <c r="AA17" s="6"/>
      <c r="AB17" s="6">
        <v>2984804</v>
      </c>
      <c r="AC17" s="6">
        <v>3064075</v>
      </c>
      <c r="AD17" s="6"/>
      <c r="AE17" s="6"/>
      <c r="AF17" s="7">
        <v>6048879</v>
      </c>
      <c r="AG17" s="6">
        <v>10623051.43</v>
      </c>
    </row>
    <row r="18" spans="2:33" x14ac:dyDescent="0.3">
      <c r="B18" s="8" t="s">
        <v>13</v>
      </c>
      <c r="C18" s="9">
        <v>208431.3057</v>
      </c>
      <c r="D18" s="9">
        <v>3029506.0732929995</v>
      </c>
      <c r="E18" s="9">
        <v>104932.22719999999</v>
      </c>
      <c r="F18" s="9">
        <v>2359495.3481899998</v>
      </c>
      <c r="G18" s="9">
        <v>1028700.4102460002</v>
      </c>
      <c r="H18" s="9">
        <v>277749.91609000001</v>
      </c>
      <c r="I18" s="9">
        <v>7008815.2807189999</v>
      </c>
      <c r="J18" s="9">
        <v>2061281.7882240007</v>
      </c>
      <c r="K18" s="9">
        <v>11026439.71973099</v>
      </c>
      <c r="L18" s="9">
        <v>156066</v>
      </c>
      <c r="M18" s="9">
        <v>1828780.4118100002</v>
      </c>
      <c r="N18" s="9">
        <v>8844232.3184299991</v>
      </c>
      <c r="O18" s="9">
        <v>257512.06</v>
      </c>
      <c r="P18" s="9">
        <v>8852323.1077473797</v>
      </c>
      <c r="Q18" s="9">
        <v>10909380.832553009</v>
      </c>
      <c r="R18" s="9">
        <v>43936016.23849538</v>
      </c>
      <c r="S18" s="9">
        <v>3461306.8633599998</v>
      </c>
      <c r="T18" s="9">
        <v>5082547.8276980007</v>
      </c>
      <c r="U18" s="9">
        <v>128475.98999999999</v>
      </c>
      <c r="V18" s="9">
        <v>527459.21829999995</v>
      </c>
      <c r="W18" s="9">
        <v>7635431.9887899961</v>
      </c>
      <c r="X18" s="9">
        <v>1790165.1544149991</v>
      </c>
      <c r="Y18" s="9">
        <v>3983105.8224440007</v>
      </c>
      <c r="Z18" s="9">
        <v>22608492.865006994</v>
      </c>
      <c r="AA18" s="9">
        <v>1472944.1256150012</v>
      </c>
      <c r="AB18" s="9">
        <v>7598870.6294550002</v>
      </c>
      <c r="AC18" s="9">
        <v>5703050.3899999987</v>
      </c>
      <c r="AD18" s="9">
        <v>21664477.835719213</v>
      </c>
      <c r="AE18" s="9">
        <v>6828467.0736010242</v>
      </c>
      <c r="AF18" s="9">
        <v>43267810.054390237</v>
      </c>
      <c r="AG18" s="9">
        <v>116821134.4386116</v>
      </c>
    </row>
    <row r="22" spans="2:33" x14ac:dyDescent="0.3">
      <c r="B22" s="1" t="s">
        <v>130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2:33" x14ac:dyDescent="0.3">
      <c r="B23" s="1"/>
      <c r="C23" s="141" t="s">
        <v>1</v>
      </c>
      <c r="D23" s="141"/>
      <c r="E23" s="141"/>
      <c r="F23" s="141"/>
      <c r="G23" s="141"/>
      <c r="H23" s="141"/>
      <c r="I23" s="141"/>
      <c r="J23" s="141" t="s">
        <v>2</v>
      </c>
      <c r="K23" s="141"/>
      <c r="L23" s="141"/>
      <c r="M23" s="141"/>
      <c r="N23" s="141"/>
      <c r="O23" s="141"/>
      <c r="P23" s="141"/>
      <c r="Q23" s="141"/>
      <c r="R23" s="141"/>
      <c r="S23" s="141" t="s">
        <v>3</v>
      </c>
      <c r="T23" s="141"/>
      <c r="U23" s="141"/>
      <c r="V23" s="141"/>
      <c r="W23" s="141"/>
      <c r="X23" s="141"/>
      <c r="Y23" s="141"/>
      <c r="Z23" s="141"/>
      <c r="AA23" s="141" t="s">
        <v>4</v>
      </c>
      <c r="AB23" s="141"/>
      <c r="AC23" s="141"/>
      <c r="AD23" s="141"/>
      <c r="AE23" s="141"/>
      <c r="AF23" s="141"/>
      <c r="AG23" s="22" t="s">
        <v>13</v>
      </c>
    </row>
    <row r="24" spans="2:33" x14ac:dyDescent="0.3">
      <c r="B24" s="2" t="s">
        <v>125</v>
      </c>
      <c r="C24" s="2" t="s">
        <v>7</v>
      </c>
      <c r="D24" s="2" t="s">
        <v>8</v>
      </c>
      <c r="E24" s="2" t="s">
        <v>9</v>
      </c>
      <c r="F24" s="2" t="s">
        <v>10</v>
      </c>
      <c r="G24" s="2" t="s">
        <v>11</v>
      </c>
      <c r="H24" s="2" t="s">
        <v>12</v>
      </c>
      <c r="I24" s="3" t="s">
        <v>13</v>
      </c>
      <c r="J24" s="2" t="s">
        <v>7</v>
      </c>
      <c r="K24" s="2" t="s">
        <v>8</v>
      </c>
      <c r="L24" s="2" t="s">
        <v>14</v>
      </c>
      <c r="M24" s="2" t="s">
        <v>9</v>
      </c>
      <c r="N24" s="2" t="s">
        <v>10</v>
      </c>
      <c r="O24" s="2" t="s">
        <v>15</v>
      </c>
      <c r="P24" s="2" t="s">
        <v>11</v>
      </c>
      <c r="Q24" s="2" t="s">
        <v>12</v>
      </c>
      <c r="R24" s="3" t="s">
        <v>13</v>
      </c>
      <c r="S24" s="2" t="s">
        <v>7</v>
      </c>
      <c r="T24" s="2" t="s">
        <v>8</v>
      </c>
      <c r="U24" s="2" t="s">
        <v>14</v>
      </c>
      <c r="V24" s="2" t="s">
        <v>9</v>
      </c>
      <c r="W24" s="2" t="s">
        <v>10</v>
      </c>
      <c r="X24" s="2" t="s">
        <v>11</v>
      </c>
      <c r="Y24" s="2" t="s">
        <v>12</v>
      </c>
      <c r="Z24" s="3" t="s">
        <v>13</v>
      </c>
      <c r="AA24" s="2" t="s">
        <v>7</v>
      </c>
      <c r="AB24" s="2" t="s">
        <v>8</v>
      </c>
      <c r="AC24" s="2" t="s">
        <v>15</v>
      </c>
      <c r="AD24" s="2" t="s">
        <v>11</v>
      </c>
      <c r="AE24" s="2" t="s">
        <v>12</v>
      </c>
      <c r="AF24" s="3" t="s">
        <v>13</v>
      </c>
      <c r="AG24" s="4"/>
    </row>
    <row r="25" spans="2:33" x14ac:dyDescent="0.3">
      <c r="B25" s="5" t="s">
        <v>126</v>
      </c>
      <c r="C25" s="13">
        <v>3</v>
      </c>
      <c r="D25" s="13">
        <v>22</v>
      </c>
      <c r="E25" s="13">
        <v>2</v>
      </c>
      <c r="F25" s="13">
        <v>11</v>
      </c>
      <c r="G25" s="13">
        <v>9</v>
      </c>
      <c r="H25" s="13"/>
      <c r="I25" s="14">
        <v>47</v>
      </c>
      <c r="J25" s="13">
        <v>11</v>
      </c>
      <c r="K25" s="13">
        <v>76</v>
      </c>
      <c r="L25" s="13"/>
      <c r="M25" s="13">
        <v>18</v>
      </c>
      <c r="N25" s="13">
        <v>10</v>
      </c>
      <c r="O25" s="13"/>
      <c r="P25" s="13">
        <v>84</v>
      </c>
      <c r="Q25" s="13"/>
      <c r="R25" s="14">
        <v>199</v>
      </c>
      <c r="S25" s="13">
        <v>5</v>
      </c>
      <c r="T25" s="13">
        <v>28</v>
      </c>
      <c r="U25" s="13"/>
      <c r="V25" s="13">
        <v>4</v>
      </c>
      <c r="W25" s="13">
        <v>12</v>
      </c>
      <c r="X25" s="13">
        <v>19</v>
      </c>
      <c r="Y25" s="13"/>
      <c r="Z25" s="14">
        <v>68</v>
      </c>
      <c r="AA25" s="13">
        <v>4</v>
      </c>
      <c r="AB25" s="13"/>
      <c r="AC25" s="13"/>
      <c r="AD25" s="13">
        <v>65</v>
      </c>
      <c r="AE25" s="13"/>
      <c r="AF25" s="14">
        <v>69</v>
      </c>
      <c r="AG25" s="13">
        <v>383</v>
      </c>
    </row>
    <row r="26" spans="2:33" x14ac:dyDescent="0.3">
      <c r="B26" s="5" t="s">
        <v>127</v>
      </c>
      <c r="C26" s="13">
        <v>1</v>
      </c>
      <c r="D26" s="13"/>
      <c r="E26" s="13"/>
      <c r="F26" s="13">
        <v>3</v>
      </c>
      <c r="G26" s="13"/>
      <c r="H26" s="13">
        <v>2</v>
      </c>
      <c r="I26" s="14">
        <v>6</v>
      </c>
      <c r="J26" s="13">
        <v>9</v>
      </c>
      <c r="K26" s="13"/>
      <c r="L26" s="13"/>
      <c r="M26" s="13"/>
      <c r="N26" s="13">
        <v>50</v>
      </c>
      <c r="O26" s="13"/>
      <c r="P26" s="13"/>
      <c r="Q26" s="13">
        <v>99</v>
      </c>
      <c r="R26" s="14">
        <v>158</v>
      </c>
      <c r="S26" s="13">
        <v>19</v>
      </c>
      <c r="T26" s="13"/>
      <c r="U26" s="13"/>
      <c r="V26" s="13"/>
      <c r="W26" s="13">
        <v>26</v>
      </c>
      <c r="X26" s="13"/>
      <c r="Y26" s="13">
        <v>19</v>
      </c>
      <c r="Z26" s="14">
        <v>64</v>
      </c>
      <c r="AA26" s="13"/>
      <c r="AB26" s="13"/>
      <c r="AC26" s="13"/>
      <c r="AD26" s="13"/>
      <c r="AE26" s="13">
        <v>12</v>
      </c>
      <c r="AF26" s="14">
        <v>12</v>
      </c>
      <c r="AG26" s="13">
        <v>240</v>
      </c>
    </row>
    <row r="27" spans="2:33" x14ac:dyDescent="0.3">
      <c r="B27" s="5" t="s">
        <v>128</v>
      </c>
      <c r="C27" s="13"/>
      <c r="D27" s="13"/>
      <c r="E27" s="13"/>
      <c r="F27" s="13">
        <v>1</v>
      </c>
      <c r="G27" s="13">
        <v>1</v>
      </c>
      <c r="H27" s="13"/>
      <c r="I27" s="14">
        <v>2</v>
      </c>
      <c r="J27" s="13"/>
      <c r="K27" s="13">
        <v>2</v>
      </c>
      <c r="L27" s="13">
        <v>2</v>
      </c>
      <c r="M27" s="13"/>
      <c r="N27" s="13">
        <v>12</v>
      </c>
      <c r="O27" s="13"/>
      <c r="P27" s="13">
        <v>1</v>
      </c>
      <c r="Q27" s="13"/>
      <c r="R27" s="14">
        <v>17</v>
      </c>
      <c r="S27" s="13">
        <v>1</v>
      </c>
      <c r="T27" s="13">
        <v>5</v>
      </c>
      <c r="U27" s="13">
        <v>2</v>
      </c>
      <c r="V27" s="13"/>
      <c r="W27" s="13">
        <v>15</v>
      </c>
      <c r="X27" s="13">
        <v>2</v>
      </c>
      <c r="Y27" s="13"/>
      <c r="Z27" s="14">
        <v>25</v>
      </c>
      <c r="AA27" s="13"/>
      <c r="AB27" s="13">
        <v>27</v>
      </c>
      <c r="AC27" s="13"/>
      <c r="AD27" s="13"/>
      <c r="AE27" s="13"/>
      <c r="AF27" s="14">
        <v>27</v>
      </c>
      <c r="AG27" s="13">
        <v>71</v>
      </c>
    </row>
    <row r="28" spans="2:33" x14ac:dyDescent="0.3">
      <c r="B28" s="5" t="s">
        <v>129</v>
      </c>
      <c r="C28" s="13"/>
      <c r="D28" s="13"/>
      <c r="E28" s="13"/>
      <c r="F28" s="13"/>
      <c r="G28" s="13"/>
      <c r="H28" s="13"/>
      <c r="I28" s="14"/>
      <c r="J28" s="13">
        <v>1</v>
      </c>
      <c r="K28" s="13">
        <v>19</v>
      </c>
      <c r="L28" s="13"/>
      <c r="M28" s="13"/>
      <c r="N28" s="13">
        <v>10</v>
      </c>
      <c r="O28" s="13">
        <v>4</v>
      </c>
      <c r="P28" s="13">
        <v>4</v>
      </c>
      <c r="Q28" s="13"/>
      <c r="R28" s="14">
        <v>38</v>
      </c>
      <c r="S28" s="13"/>
      <c r="T28" s="13"/>
      <c r="U28" s="13"/>
      <c r="V28" s="13"/>
      <c r="W28" s="13">
        <v>2</v>
      </c>
      <c r="X28" s="13"/>
      <c r="Y28" s="13"/>
      <c r="Z28" s="14">
        <v>2</v>
      </c>
      <c r="AA28" s="13"/>
      <c r="AB28" s="13">
        <v>20</v>
      </c>
      <c r="AC28" s="13">
        <v>4</v>
      </c>
      <c r="AD28" s="13"/>
      <c r="AE28" s="13"/>
      <c r="AF28" s="14">
        <v>24</v>
      </c>
      <c r="AG28" s="13">
        <v>64</v>
      </c>
    </row>
    <row r="29" spans="2:33" x14ac:dyDescent="0.3">
      <c r="B29" s="8" t="s">
        <v>13</v>
      </c>
      <c r="C29" s="15">
        <v>4</v>
      </c>
      <c r="D29" s="15">
        <v>22</v>
      </c>
      <c r="E29" s="15">
        <v>2</v>
      </c>
      <c r="F29" s="15">
        <v>15</v>
      </c>
      <c r="G29" s="15">
        <v>10</v>
      </c>
      <c r="H29" s="15">
        <v>2</v>
      </c>
      <c r="I29" s="15">
        <v>55</v>
      </c>
      <c r="J29" s="15">
        <v>21</v>
      </c>
      <c r="K29" s="15">
        <v>97</v>
      </c>
      <c r="L29" s="15">
        <v>2</v>
      </c>
      <c r="M29" s="15">
        <v>18</v>
      </c>
      <c r="N29" s="15">
        <v>82</v>
      </c>
      <c r="O29" s="15">
        <v>4</v>
      </c>
      <c r="P29" s="15">
        <v>89</v>
      </c>
      <c r="Q29" s="15">
        <v>99</v>
      </c>
      <c r="R29" s="15">
        <v>412</v>
      </c>
      <c r="S29" s="15">
        <v>25</v>
      </c>
      <c r="T29" s="15">
        <v>33</v>
      </c>
      <c r="U29" s="15">
        <v>2</v>
      </c>
      <c r="V29" s="15">
        <v>4</v>
      </c>
      <c r="W29" s="15">
        <v>55</v>
      </c>
      <c r="X29" s="15">
        <v>21</v>
      </c>
      <c r="Y29" s="15">
        <v>19</v>
      </c>
      <c r="Z29" s="15">
        <v>159</v>
      </c>
      <c r="AA29" s="15">
        <v>4</v>
      </c>
      <c r="AB29" s="15">
        <v>47</v>
      </c>
      <c r="AC29" s="15">
        <v>4</v>
      </c>
      <c r="AD29" s="15">
        <v>65</v>
      </c>
      <c r="AE29" s="15">
        <v>12</v>
      </c>
      <c r="AF29" s="15">
        <v>132</v>
      </c>
      <c r="AG29" s="15">
        <v>758</v>
      </c>
    </row>
    <row r="31" spans="2:33" x14ac:dyDescent="0.3">
      <c r="B31" s="1" t="s">
        <v>131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2:33" x14ac:dyDescent="0.3">
      <c r="B32" s="1"/>
      <c r="C32" s="141" t="s">
        <v>1</v>
      </c>
      <c r="D32" s="141"/>
      <c r="E32" s="141"/>
      <c r="F32" s="141"/>
      <c r="G32" s="141"/>
      <c r="H32" s="141"/>
      <c r="I32" s="141"/>
      <c r="J32" s="141" t="s">
        <v>2</v>
      </c>
      <c r="K32" s="141"/>
      <c r="L32" s="141"/>
      <c r="M32" s="141"/>
      <c r="N32" s="141"/>
      <c r="O32" s="141"/>
      <c r="P32" s="141"/>
      <c r="Q32" s="141"/>
      <c r="R32" s="141"/>
      <c r="S32" s="141" t="s">
        <v>3</v>
      </c>
      <c r="T32" s="141"/>
      <c r="U32" s="141"/>
      <c r="V32" s="141"/>
      <c r="W32" s="141"/>
      <c r="X32" s="141"/>
      <c r="Y32" s="141"/>
      <c r="Z32" s="141"/>
      <c r="AA32" s="141" t="s">
        <v>4</v>
      </c>
      <c r="AB32" s="141"/>
      <c r="AC32" s="141"/>
      <c r="AD32" s="141"/>
      <c r="AE32" s="141"/>
      <c r="AF32" s="141"/>
      <c r="AG32" s="22" t="s">
        <v>13</v>
      </c>
    </row>
    <row r="33" spans="2:33" x14ac:dyDescent="0.3">
      <c r="B33" s="2" t="s">
        <v>125</v>
      </c>
      <c r="C33" s="2" t="s">
        <v>7</v>
      </c>
      <c r="D33" s="2" t="s">
        <v>8</v>
      </c>
      <c r="E33" s="2" t="s">
        <v>9</v>
      </c>
      <c r="F33" s="2" t="s">
        <v>10</v>
      </c>
      <c r="G33" s="2" t="s">
        <v>11</v>
      </c>
      <c r="H33" s="2" t="s">
        <v>12</v>
      </c>
      <c r="I33" s="3" t="s">
        <v>13</v>
      </c>
      <c r="J33" s="2" t="s">
        <v>7</v>
      </c>
      <c r="K33" s="2" t="s">
        <v>8</v>
      </c>
      <c r="L33" s="2" t="s">
        <v>14</v>
      </c>
      <c r="M33" s="2" t="s">
        <v>9</v>
      </c>
      <c r="N33" s="2" t="s">
        <v>10</v>
      </c>
      <c r="O33" s="2" t="s">
        <v>15</v>
      </c>
      <c r="P33" s="2" t="s">
        <v>11</v>
      </c>
      <c r="Q33" s="2" t="s">
        <v>12</v>
      </c>
      <c r="R33" s="3" t="s">
        <v>13</v>
      </c>
      <c r="S33" s="2" t="s">
        <v>7</v>
      </c>
      <c r="T33" s="2" t="s">
        <v>8</v>
      </c>
      <c r="U33" s="2" t="s">
        <v>14</v>
      </c>
      <c r="V33" s="2" t="s">
        <v>9</v>
      </c>
      <c r="W33" s="2" t="s">
        <v>10</v>
      </c>
      <c r="X33" s="2" t="s">
        <v>11</v>
      </c>
      <c r="Y33" s="2" t="s">
        <v>12</v>
      </c>
      <c r="Z33" s="3" t="s">
        <v>13</v>
      </c>
      <c r="AA33" s="2" t="s">
        <v>7</v>
      </c>
      <c r="AB33" s="2" t="s">
        <v>8</v>
      </c>
      <c r="AC33" s="2" t="s">
        <v>15</v>
      </c>
      <c r="AD33" s="2" t="s">
        <v>11</v>
      </c>
      <c r="AE33" s="2" t="s">
        <v>12</v>
      </c>
      <c r="AF33" s="3" t="s">
        <v>13</v>
      </c>
      <c r="AG33" s="4"/>
    </row>
    <row r="34" spans="2:33" x14ac:dyDescent="0.3">
      <c r="B34" s="5" t="s">
        <v>126</v>
      </c>
      <c r="C34" s="6">
        <v>145263.511</v>
      </c>
      <c r="D34" s="6">
        <v>2418103.3607099997</v>
      </c>
      <c r="E34" s="6">
        <v>104932.22719999999</v>
      </c>
      <c r="F34" s="6">
        <v>858183.21327999991</v>
      </c>
      <c r="G34" s="6">
        <v>563760.98230000003</v>
      </c>
      <c r="H34" s="6"/>
      <c r="I34" s="7">
        <v>4090243.2944899993</v>
      </c>
      <c r="J34" s="6">
        <v>556791.77350999997</v>
      </c>
      <c r="K34" s="6">
        <v>7491872.5463650003</v>
      </c>
      <c r="L34" s="6"/>
      <c r="M34" s="6">
        <v>998250.7509999997</v>
      </c>
      <c r="N34" s="6">
        <v>542685.09477999993</v>
      </c>
      <c r="O34" s="6"/>
      <c r="P34" s="6">
        <v>5532813.3761380017</v>
      </c>
      <c r="Q34" s="6"/>
      <c r="R34" s="7">
        <v>15122413.541793002</v>
      </c>
      <c r="S34" s="6">
        <v>791289.5061</v>
      </c>
      <c r="T34" s="6">
        <v>3932355.7325399998</v>
      </c>
      <c r="U34" s="6"/>
      <c r="V34" s="6">
        <v>484576.60929999995</v>
      </c>
      <c r="W34" s="6">
        <v>1104729.0831199999</v>
      </c>
      <c r="X34" s="6">
        <v>1369935.6018440004</v>
      </c>
      <c r="Y34" s="6"/>
      <c r="Z34" s="7">
        <v>7682886.532904</v>
      </c>
      <c r="AA34" s="6">
        <v>153178.94443</v>
      </c>
      <c r="AB34" s="6"/>
      <c r="AC34" s="6"/>
      <c r="AD34" s="6">
        <v>2962408.3061690005</v>
      </c>
      <c r="AE34" s="6"/>
      <c r="AF34" s="7">
        <v>3115587.2505990006</v>
      </c>
      <c r="AG34" s="6">
        <v>30011130.619786002</v>
      </c>
    </row>
    <row r="35" spans="2:33" x14ac:dyDescent="0.3">
      <c r="B35" s="5" t="s">
        <v>127</v>
      </c>
      <c r="C35" s="6">
        <v>33711.951000000001</v>
      </c>
      <c r="D35" s="6"/>
      <c r="E35" s="6"/>
      <c r="F35" s="6">
        <v>90887.303190000006</v>
      </c>
      <c r="G35" s="6"/>
      <c r="H35" s="6">
        <v>64294.191480000001</v>
      </c>
      <c r="I35" s="7">
        <v>188893.44567000002</v>
      </c>
      <c r="J35" s="6">
        <v>443406.08791999996</v>
      </c>
      <c r="K35" s="6"/>
      <c r="L35" s="6"/>
      <c r="M35" s="6"/>
      <c r="N35" s="6">
        <v>2901241.6307699992</v>
      </c>
      <c r="O35" s="6"/>
      <c r="P35" s="6"/>
      <c r="Q35" s="6">
        <v>6572962.8173720008</v>
      </c>
      <c r="R35" s="7">
        <v>9917610.5360620003</v>
      </c>
      <c r="S35" s="6">
        <v>1858904.92025</v>
      </c>
      <c r="T35" s="6"/>
      <c r="U35" s="6"/>
      <c r="V35" s="6"/>
      <c r="W35" s="6">
        <v>3893423.9511099998</v>
      </c>
      <c r="X35" s="6"/>
      <c r="Y35" s="6">
        <v>3424965.1239899993</v>
      </c>
      <c r="Z35" s="7">
        <v>9177293.9953499995</v>
      </c>
      <c r="AA35" s="6"/>
      <c r="AB35" s="6"/>
      <c r="AC35" s="6"/>
      <c r="AD35" s="6"/>
      <c r="AE35" s="6">
        <v>1325265.7016019998</v>
      </c>
      <c r="AF35" s="7">
        <v>1325265.7016019998</v>
      </c>
      <c r="AG35" s="6">
        <v>20609063.678684</v>
      </c>
    </row>
    <row r="36" spans="2:33" x14ac:dyDescent="0.3">
      <c r="B36" s="5" t="s">
        <v>128</v>
      </c>
      <c r="C36" s="6"/>
      <c r="D36" s="6"/>
      <c r="E36" s="6"/>
      <c r="F36" s="6">
        <v>262626.7</v>
      </c>
      <c r="G36" s="6">
        <v>32892</v>
      </c>
      <c r="H36" s="6"/>
      <c r="I36" s="7">
        <v>295518.7</v>
      </c>
      <c r="J36" s="6"/>
      <c r="K36" s="6">
        <v>93287.05</v>
      </c>
      <c r="L36" s="6">
        <v>79193</v>
      </c>
      <c r="M36" s="6"/>
      <c r="N36" s="6">
        <v>1449534.3</v>
      </c>
      <c r="O36" s="6"/>
      <c r="P36" s="6">
        <v>44725</v>
      </c>
      <c r="Q36" s="6"/>
      <c r="R36" s="7">
        <v>1666739.35</v>
      </c>
      <c r="S36" s="6">
        <v>451666</v>
      </c>
      <c r="T36" s="6">
        <v>436166</v>
      </c>
      <c r="U36" s="6">
        <v>98764.31</v>
      </c>
      <c r="V36" s="6"/>
      <c r="W36" s="6">
        <v>1842545.2999999998</v>
      </c>
      <c r="X36" s="6">
        <v>129439</v>
      </c>
      <c r="Y36" s="6"/>
      <c r="Z36" s="7">
        <v>2958580.61</v>
      </c>
      <c r="AA36" s="6"/>
      <c r="AB36" s="6">
        <v>1876233.3900000001</v>
      </c>
      <c r="AC36" s="6"/>
      <c r="AD36" s="6"/>
      <c r="AE36" s="6"/>
      <c r="AF36" s="7">
        <v>1876233.3900000001</v>
      </c>
      <c r="AG36" s="6">
        <v>6797072.0500000007</v>
      </c>
    </row>
    <row r="37" spans="2:33" x14ac:dyDescent="0.3">
      <c r="B37" s="5" t="s">
        <v>129</v>
      </c>
      <c r="C37" s="6"/>
      <c r="D37" s="6"/>
      <c r="E37" s="6"/>
      <c r="F37" s="6"/>
      <c r="G37" s="6"/>
      <c r="H37" s="6"/>
      <c r="I37" s="7"/>
      <c r="J37" s="6">
        <v>341818.3</v>
      </c>
      <c r="K37" s="6">
        <v>1066304.04</v>
      </c>
      <c r="L37" s="6"/>
      <c r="M37" s="6"/>
      <c r="N37" s="6">
        <v>1391301.75</v>
      </c>
      <c r="O37" s="6">
        <v>194880.4</v>
      </c>
      <c r="P37" s="6">
        <v>141260.01</v>
      </c>
      <c r="Q37" s="6"/>
      <c r="R37" s="7">
        <v>3135564.5</v>
      </c>
      <c r="S37" s="6"/>
      <c r="T37" s="6"/>
      <c r="U37" s="6"/>
      <c r="V37" s="6"/>
      <c r="W37" s="6">
        <v>207565.85</v>
      </c>
      <c r="X37" s="6"/>
      <c r="Y37" s="6"/>
      <c r="Z37" s="7">
        <v>207565.85</v>
      </c>
      <c r="AA37" s="6"/>
      <c r="AB37" s="6">
        <v>1288500</v>
      </c>
      <c r="AC37" s="6">
        <v>868600</v>
      </c>
      <c r="AD37" s="6"/>
      <c r="AE37" s="6"/>
      <c r="AF37" s="7">
        <v>2157100</v>
      </c>
      <c r="AG37" s="6">
        <v>5500230.3499999996</v>
      </c>
    </row>
    <row r="38" spans="2:33" x14ac:dyDescent="0.3">
      <c r="B38" s="8" t="s">
        <v>13</v>
      </c>
      <c r="C38" s="9">
        <v>178975.462</v>
      </c>
      <c r="D38" s="9">
        <v>2418103.3607099997</v>
      </c>
      <c r="E38" s="9">
        <v>104932.22719999999</v>
      </c>
      <c r="F38" s="9">
        <v>1211697.2164699999</v>
      </c>
      <c r="G38" s="9">
        <v>596652.98230000003</v>
      </c>
      <c r="H38" s="9">
        <v>64294.191480000001</v>
      </c>
      <c r="I38" s="9">
        <v>4574655.4401599998</v>
      </c>
      <c r="J38" s="9">
        <v>1342016.1614299999</v>
      </c>
      <c r="K38" s="9">
        <v>8651463.6363650002</v>
      </c>
      <c r="L38" s="9">
        <v>79193</v>
      </c>
      <c r="M38" s="9">
        <v>998250.7509999997</v>
      </c>
      <c r="N38" s="9">
        <v>6284762.7755499994</v>
      </c>
      <c r="O38" s="9">
        <v>194880.4</v>
      </c>
      <c r="P38" s="9">
        <v>5718798.3861380015</v>
      </c>
      <c r="Q38" s="9">
        <v>6572962.8173720008</v>
      </c>
      <c r="R38" s="9">
        <v>29842327.927855004</v>
      </c>
      <c r="S38" s="9">
        <v>3101860.4263499998</v>
      </c>
      <c r="T38" s="9">
        <v>4368521.7325400002</v>
      </c>
      <c r="U38" s="9">
        <v>98764.31</v>
      </c>
      <c r="V38" s="9">
        <v>484576.60929999995</v>
      </c>
      <c r="W38" s="9">
        <v>7048264.1842299988</v>
      </c>
      <c r="X38" s="9">
        <v>1499374.6018440004</v>
      </c>
      <c r="Y38" s="9">
        <v>3424965.1239899993</v>
      </c>
      <c r="Z38" s="9">
        <v>20026326.988254</v>
      </c>
      <c r="AA38" s="9">
        <v>153178.94443</v>
      </c>
      <c r="AB38" s="9">
        <v>3164733.39</v>
      </c>
      <c r="AC38" s="9">
        <v>868600</v>
      </c>
      <c r="AD38" s="9">
        <v>2962408.3061690005</v>
      </c>
      <c r="AE38" s="9">
        <v>1325265.7016019998</v>
      </c>
      <c r="AF38" s="9">
        <v>8474186.3422010001</v>
      </c>
      <c r="AG38" s="9">
        <v>62917496.698470004</v>
      </c>
    </row>
    <row r="42" spans="2:33" x14ac:dyDescent="0.3">
      <c r="B42" s="1" t="s">
        <v>132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2:33" x14ac:dyDescent="0.3">
      <c r="B43" s="1"/>
      <c r="C43" s="141" t="s">
        <v>1</v>
      </c>
      <c r="D43" s="141"/>
      <c r="E43" s="141"/>
      <c r="F43" s="141"/>
      <c r="G43" s="141"/>
      <c r="H43" s="141"/>
      <c r="I43" s="141"/>
      <c r="J43" s="141" t="s">
        <v>2</v>
      </c>
      <c r="K43" s="141"/>
      <c r="L43" s="141"/>
      <c r="M43" s="141"/>
      <c r="N43" s="141"/>
      <c r="O43" s="141"/>
      <c r="P43" s="141"/>
      <c r="Q43" s="141"/>
      <c r="R43" s="141"/>
      <c r="S43" s="141" t="s">
        <v>3</v>
      </c>
      <c r="T43" s="141"/>
      <c r="U43" s="141"/>
      <c r="V43" s="141"/>
      <c r="W43" s="141"/>
      <c r="X43" s="141"/>
      <c r="Y43" s="141"/>
      <c r="Z43" s="141"/>
      <c r="AA43" s="141" t="s">
        <v>4</v>
      </c>
      <c r="AB43" s="141"/>
      <c r="AC43" s="141"/>
      <c r="AD43" s="141"/>
      <c r="AE43" s="141"/>
      <c r="AF43" s="141"/>
      <c r="AG43" s="22" t="s">
        <v>13</v>
      </c>
    </row>
    <row r="44" spans="2:33" x14ac:dyDescent="0.3">
      <c r="B44" s="2" t="s">
        <v>125</v>
      </c>
      <c r="C44" s="2" t="s">
        <v>7</v>
      </c>
      <c r="D44" s="2" t="s">
        <v>8</v>
      </c>
      <c r="E44" s="2" t="s">
        <v>9</v>
      </c>
      <c r="F44" s="2" t="s">
        <v>10</v>
      </c>
      <c r="G44" s="2" t="s">
        <v>11</v>
      </c>
      <c r="H44" s="2" t="s">
        <v>12</v>
      </c>
      <c r="I44" s="3" t="s">
        <v>13</v>
      </c>
      <c r="J44" s="2" t="s">
        <v>7</v>
      </c>
      <c r="K44" s="2" t="s">
        <v>8</v>
      </c>
      <c r="L44" s="2" t="s">
        <v>14</v>
      </c>
      <c r="M44" s="2" t="s">
        <v>9</v>
      </c>
      <c r="N44" s="2" t="s">
        <v>10</v>
      </c>
      <c r="O44" s="2" t="s">
        <v>15</v>
      </c>
      <c r="P44" s="2" t="s">
        <v>11</v>
      </c>
      <c r="Q44" s="2" t="s">
        <v>12</v>
      </c>
      <c r="R44" s="3" t="s">
        <v>13</v>
      </c>
      <c r="S44" s="2" t="s">
        <v>7</v>
      </c>
      <c r="T44" s="2" t="s">
        <v>8</v>
      </c>
      <c r="U44" s="2" t="s">
        <v>14</v>
      </c>
      <c r="V44" s="2" t="s">
        <v>9</v>
      </c>
      <c r="W44" s="2" t="s">
        <v>10</v>
      </c>
      <c r="X44" s="2" t="s">
        <v>11</v>
      </c>
      <c r="Y44" s="2" t="s">
        <v>12</v>
      </c>
      <c r="Z44" s="3" t="s">
        <v>13</v>
      </c>
      <c r="AA44" s="2" t="s">
        <v>7</v>
      </c>
      <c r="AB44" s="2" t="s">
        <v>8</v>
      </c>
      <c r="AC44" s="2" t="s">
        <v>15</v>
      </c>
      <c r="AD44" s="2" t="s">
        <v>11</v>
      </c>
      <c r="AE44" s="2" t="s">
        <v>12</v>
      </c>
      <c r="AF44" s="3" t="s">
        <v>13</v>
      </c>
      <c r="AG44" s="4"/>
    </row>
    <row r="45" spans="2:33" x14ac:dyDescent="0.3">
      <c r="B45" s="5" t="s">
        <v>126</v>
      </c>
      <c r="C45" s="13"/>
      <c r="D45" s="13">
        <v>6</v>
      </c>
      <c r="E45" s="13"/>
      <c r="F45" s="13">
        <v>3</v>
      </c>
      <c r="G45" s="13">
        <v>1</v>
      </c>
      <c r="H45" s="13"/>
      <c r="I45" s="14">
        <v>10</v>
      </c>
      <c r="J45" s="13">
        <v>1</v>
      </c>
      <c r="K45" s="13">
        <v>22</v>
      </c>
      <c r="L45" s="13"/>
      <c r="M45" s="13">
        <v>2</v>
      </c>
      <c r="N45" s="13">
        <v>1</v>
      </c>
      <c r="O45" s="13"/>
      <c r="P45" s="13">
        <v>9</v>
      </c>
      <c r="Q45" s="13"/>
      <c r="R45" s="14">
        <v>35</v>
      </c>
      <c r="S45" s="13">
        <v>3</v>
      </c>
      <c r="T45" s="13">
        <v>9</v>
      </c>
      <c r="U45" s="13"/>
      <c r="V45" s="13">
        <v>1</v>
      </c>
      <c r="W45" s="13">
        <v>5</v>
      </c>
      <c r="X45" s="13">
        <v>3</v>
      </c>
      <c r="Y45" s="13"/>
      <c r="Z45" s="14">
        <v>21</v>
      </c>
      <c r="AA45" s="13"/>
      <c r="AB45" s="13"/>
      <c r="AC45" s="13"/>
      <c r="AD45" s="13">
        <v>4</v>
      </c>
      <c r="AE45" s="13"/>
      <c r="AF45" s="14">
        <v>4</v>
      </c>
      <c r="AG45" s="13">
        <v>70</v>
      </c>
    </row>
    <row r="46" spans="2:33" x14ac:dyDescent="0.3">
      <c r="B46" s="5" t="s">
        <v>127</v>
      </c>
      <c r="C46" s="13"/>
      <c r="D46" s="13"/>
      <c r="E46" s="13"/>
      <c r="F46" s="13"/>
      <c r="G46" s="13"/>
      <c r="H46" s="13"/>
      <c r="I46" s="14"/>
      <c r="J46" s="13">
        <v>1</v>
      </c>
      <c r="K46" s="13"/>
      <c r="L46" s="13"/>
      <c r="M46" s="13"/>
      <c r="N46" s="13">
        <v>5</v>
      </c>
      <c r="O46" s="13"/>
      <c r="P46" s="13"/>
      <c r="Q46" s="13">
        <v>20</v>
      </c>
      <c r="R46" s="14">
        <v>26</v>
      </c>
      <c r="S46" s="13">
        <v>6</v>
      </c>
      <c r="T46" s="13"/>
      <c r="U46" s="13"/>
      <c r="V46" s="13"/>
      <c r="W46" s="13">
        <v>9</v>
      </c>
      <c r="X46" s="13"/>
      <c r="Y46" s="13">
        <v>4</v>
      </c>
      <c r="Z46" s="14">
        <v>19</v>
      </c>
      <c r="AA46" s="13"/>
      <c r="AB46" s="13"/>
      <c r="AC46" s="13"/>
      <c r="AD46" s="13"/>
      <c r="AE46" s="13">
        <v>4</v>
      </c>
      <c r="AF46" s="14">
        <v>4</v>
      </c>
      <c r="AG46" s="13">
        <v>49</v>
      </c>
    </row>
    <row r="47" spans="2:33" x14ac:dyDescent="0.3">
      <c r="B47" s="5" t="s">
        <v>128</v>
      </c>
      <c r="C47" s="13"/>
      <c r="D47" s="13"/>
      <c r="E47" s="13"/>
      <c r="F47" s="13">
        <v>1</v>
      </c>
      <c r="G47" s="13"/>
      <c r="H47" s="13"/>
      <c r="I47" s="14">
        <v>1</v>
      </c>
      <c r="J47" s="13"/>
      <c r="K47" s="13"/>
      <c r="L47" s="13"/>
      <c r="M47" s="13"/>
      <c r="N47" s="13">
        <v>4</v>
      </c>
      <c r="O47" s="13"/>
      <c r="P47" s="13"/>
      <c r="Q47" s="13"/>
      <c r="R47" s="14">
        <v>4</v>
      </c>
      <c r="S47" s="13">
        <v>1</v>
      </c>
      <c r="T47" s="13">
        <v>1</v>
      </c>
      <c r="U47" s="13"/>
      <c r="V47" s="13"/>
      <c r="W47" s="13">
        <v>4</v>
      </c>
      <c r="X47" s="13"/>
      <c r="Y47" s="13"/>
      <c r="Z47" s="14">
        <v>6</v>
      </c>
      <c r="AA47" s="13"/>
      <c r="AB47" s="13">
        <v>5</v>
      </c>
      <c r="AC47" s="13"/>
      <c r="AD47" s="13"/>
      <c r="AE47" s="13"/>
      <c r="AF47" s="14">
        <v>5</v>
      </c>
      <c r="AG47" s="13">
        <v>16</v>
      </c>
    </row>
    <row r="48" spans="2:33" x14ac:dyDescent="0.3">
      <c r="B48" s="5" t="s">
        <v>129</v>
      </c>
      <c r="C48" s="13"/>
      <c r="D48" s="13"/>
      <c r="E48" s="13"/>
      <c r="F48" s="13"/>
      <c r="G48" s="13"/>
      <c r="H48" s="13"/>
      <c r="I48" s="14"/>
      <c r="J48" s="13">
        <v>1</v>
      </c>
      <c r="K48" s="13">
        <v>3</v>
      </c>
      <c r="L48" s="13"/>
      <c r="M48" s="13"/>
      <c r="N48" s="13">
        <v>5</v>
      </c>
      <c r="O48" s="13"/>
      <c r="P48" s="13"/>
      <c r="Q48" s="13"/>
      <c r="R48" s="14">
        <v>9</v>
      </c>
      <c r="S48" s="13"/>
      <c r="T48" s="13"/>
      <c r="U48" s="13"/>
      <c r="V48" s="13"/>
      <c r="W48" s="13">
        <v>1</v>
      </c>
      <c r="X48" s="13"/>
      <c r="Y48" s="13"/>
      <c r="Z48" s="14">
        <v>1</v>
      </c>
      <c r="AA48" s="13"/>
      <c r="AB48" s="13">
        <v>4</v>
      </c>
      <c r="AC48" s="13">
        <v>3</v>
      </c>
      <c r="AD48" s="13"/>
      <c r="AE48" s="13"/>
      <c r="AF48" s="14">
        <v>7</v>
      </c>
      <c r="AG48" s="13">
        <v>17</v>
      </c>
    </row>
    <row r="49" spans="2:33" x14ac:dyDescent="0.3">
      <c r="B49" s="8" t="s">
        <v>13</v>
      </c>
      <c r="C49" s="15"/>
      <c r="D49" s="15">
        <v>6</v>
      </c>
      <c r="E49" s="15"/>
      <c r="F49" s="15">
        <v>4</v>
      </c>
      <c r="G49" s="15">
        <v>1</v>
      </c>
      <c r="H49" s="15"/>
      <c r="I49" s="15">
        <v>11</v>
      </c>
      <c r="J49" s="15">
        <v>3</v>
      </c>
      <c r="K49" s="15">
        <v>25</v>
      </c>
      <c r="L49" s="15"/>
      <c r="M49" s="15">
        <v>2</v>
      </c>
      <c r="N49" s="15">
        <v>15</v>
      </c>
      <c r="O49" s="15"/>
      <c r="P49" s="15">
        <v>9</v>
      </c>
      <c r="Q49" s="15">
        <v>20</v>
      </c>
      <c r="R49" s="15">
        <v>74</v>
      </c>
      <c r="S49" s="15">
        <v>10</v>
      </c>
      <c r="T49" s="15">
        <v>10</v>
      </c>
      <c r="U49" s="15"/>
      <c r="V49" s="15">
        <v>1</v>
      </c>
      <c r="W49" s="15">
        <v>19</v>
      </c>
      <c r="X49" s="15">
        <v>3</v>
      </c>
      <c r="Y49" s="15">
        <v>4</v>
      </c>
      <c r="Z49" s="15">
        <v>47</v>
      </c>
      <c r="AA49" s="15"/>
      <c r="AB49" s="15">
        <v>9</v>
      </c>
      <c r="AC49" s="15">
        <v>3</v>
      </c>
      <c r="AD49" s="15">
        <v>4</v>
      </c>
      <c r="AE49" s="15">
        <v>4</v>
      </c>
      <c r="AF49" s="15">
        <v>20</v>
      </c>
      <c r="AG49" s="15">
        <v>152</v>
      </c>
    </row>
    <row r="51" spans="2:33" x14ac:dyDescent="0.3">
      <c r="B51" s="1" t="s">
        <v>133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2:33" x14ac:dyDescent="0.3">
      <c r="B52" s="1"/>
      <c r="C52" s="141" t="s">
        <v>1</v>
      </c>
      <c r="D52" s="141"/>
      <c r="E52" s="141"/>
      <c r="F52" s="141"/>
      <c r="G52" s="141"/>
      <c r="H52" s="141"/>
      <c r="I52" s="141"/>
      <c r="J52" s="141" t="s">
        <v>2</v>
      </c>
      <c r="K52" s="141"/>
      <c r="L52" s="141"/>
      <c r="M52" s="141"/>
      <c r="N52" s="141"/>
      <c r="O52" s="141"/>
      <c r="P52" s="141"/>
      <c r="Q52" s="141"/>
      <c r="R52" s="141"/>
      <c r="S52" s="141" t="s">
        <v>3</v>
      </c>
      <c r="T52" s="141"/>
      <c r="U52" s="141"/>
      <c r="V52" s="141"/>
      <c r="W52" s="141"/>
      <c r="X52" s="141"/>
      <c r="Y52" s="141"/>
      <c r="Z52" s="141"/>
      <c r="AA52" s="141" t="s">
        <v>4</v>
      </c>
      <c r="AB52" s="141"/>
      <c r="AC52" s="141"/>
      <c r="AD52" s="141"/>
      <c r="AE52" s="141"/>
      <c r="AF52" s="141"/>
      <c r="AG52" s="22" t="s">
        <v>13</v>
      </c>
    </row>
    <row r="53" spans="2:33" x14ac:dyDescent="0.3">
      <c r="B53" s="2" t="s">
        <v>125</v>
      </c>
      <c r="C53" s="2" t="s">
        <v>7</v>
      </c>
      <c r="D53" s="2" t="s">
        <v>8</v>
      </c>
      <c r="E53" s="2" t="s">
        <v>9</v>
      </c>
      <c r="F53" s="2" t="s">
        <v>10</v>
      </c>
      <c r="G53" s="2" t="s">
        <v>11</v>
      </c>
      <c r="H53" s="2" t="s">
        <v>12</v>
      </c>
      <c r="I53" s="3" t="s">
        <v>13</v>
      </c>
      <c r="J53" s="2" t="s">
        <v>7</v>
      </c>
      <c r="K53" s="2" t="s">
        <v>8</v>
      </c>
      <c r="L53" s="2" t="s">
        <v>14</v>
      </c>
      <c r="M53" s="2" t="s">
        <v>9</v>
      </c>
      <c r="N53" s="2" t="s">
        <v>10</v>
      </c>
      <c r="O53" s="2" t="s">
        <v>15</v>
      </c>
      <c r="P53" s="2" t="s">
        <v>11</v>
      </c>
      <c r="Q53" s="2" t="s">
        <v>12</v>
      </c>
      <c r="R53" s="3" t="s">
        <v>13</v>
      </c>
      <c r="S53" s="2" t="s">
        <v>7</v>
      </c>
      <c r="T53" s="2" t="s">
        <v>8</v>
      </c>
      <c r="U53" s="2" t="s">
        <v>14</v>
      </c>
      <c r="V53" s="2" t="s">
        <v>9</v>
      </c>
      <c r="W53" s="2" t="s">
        <v>10</v>
      </c>
      <c r="X53" s="2" t="s">
        <v>11</v>
      </c>
      <c r="Y53" s="2" t="s">
        <v>12</v>
      </c>
      <c r="Z53" s="3" t="s">
        <v>13</v>
      </c>
      <c r="AA53" s="2" t="s">
        <v>7</v>
      </c>
      <c r="AB53" s="2" t="s">
        <v>8</v>
      </c>
      <c r="AC53" s="2" t="s">
        <v>15</v>
      </c>
      <c r="AD53" s="2" t="s">
        <v>11</v>
      </c>
      <c r="AE53" s="2" t="s">
        <v>12</v>
      </c>
      <c r="AF53" s="3" t="s">
        <v>13</v>
      </c>
      <c r="AG53" s="4"/>
    </row>
    <row r="54" spans="2:33" x14ac:dyDescent="0.3">
      <c r="B54" s="5" t="s">
        <v>126</v>
      </c>
      <c r="C54" s="6"/>
      <c r="D54" s="6">
        <v>1728750.5706799999</v>
      </c>
      <c r="E54" s="6"/>
      <c r="F54" s="6">
        <v>441126.47840000002</v>
      </c>
      <c r="G54" s="6">
        <v>150497.1</v>
      </c>
      <c r="H54" s="6"/>
      <c r="I54" s="7">
        <v>2320374.1490799999</v>
      </c>
      <c r="J54" s="6">
        <v>117566.61056</v>
      </c>
      <c r="K54" s="6">
        <v>4851346.3223200012</v>
      </c>
      <c r="L54" s="6"/>
      <c r="M54" s="6">
        <v>318271.72499999998</v>
      </c>
      <c r="N54" s="6">
        <v>189617.5545</v>
      </c>
      <c r="O54" s="6"/>
      <c r="P54" s="6">
        <v>1794943.0434440002</v>
      </c>
      <c r="Q54" s="6"/>
      <c r="R54" s="7">
        <v>7271745.2558240006</v>
      </c>
      <c r="S54" s="6">
        <v>707642.92929999996</v>
      </c>
      <c r="T54" s="6">
        <v>2993076.077</v>
      </c>
      <c r="U54" s="6"/>
      <c r="V54" s="6">
        <v>302912.75519999996</v>
      </c>
      <c r="W54" s="6">
        <v>697357.93029999989</v>
      </c>
      <c r="X54" s="6">
        <v>678065.26340000005</v>
      </c>
      <c r="Y54" s="6"/>
      <c r="Z54" s="7">
        <v>5379054.9551999997</v>
      </c>
      <c r="AA54" s="6"/>
      <c r="AB54" s="6"/>
      <c r="AC54" s="6"/>
      <c r="AD54" s="6">
        <v>457375.68030000001</v>
      </c>
      <c r="AE54" s="6"/>
      <c r="AF54" s="7">
        <v>457375.68030000001</v>
      </c>
      <c r="AG54" s="6">
        <v>15428550.040403998</v>
      </c>
    </row>
    <row r="55" spans="2:33" x14ac:dyDescent="0.3">
      <c r="B55" s="5" t="s">
        <v>127</v>
      </c>
      <c r="C55" s="6"/>
      <c r="D55" s="6"/>
      <c r="E55" s="6"/>
      <c r="F55" s="6"/>
      <c r="G55" s="6"/>
      <c r="H55" s="6"/>
      <c r="I55" s="7"/>
      <c r="J55" s="6">
        <v>192465.84</v>
      </c>
      <c r="K55" s="6"/>
      <c r="L55" s="6"/>
      <c r="M55" s="6"/>
      <c r="N55" s="6">
        <v>842139.48540000001</v>
      </c>
      <c r="O55" s="6"/>
      <c r="P55" s="6"/>
      <c r="Q55" s="6">
        <v>2843825.278862</v>
      </c>
      <c r="R55" s="7">
        <v>3878430.6042619999</v>
      </c>
      <c r="S55" s="6">
        <v>1157191.7057400001</v>
      </c>
      <c r="T55" s="6"/>
      <c r="U55" s="6"/>
      <c r="V55" s="6"/>
      <c r="W55" s="6">
        <v>3099619.5637500002</v>
      </c>
      <c r="X55" s="6"/>
      <c r="Y55" s="6">
        <v>2573448.7536700005</v>
      </c>
      <c r="Z55" s="7">
        <v>6830260.0231600003</v>
      </c>
      <c r="AA55" s="6"/>
      <c r="AB55" s="6"/>
      <c r="AC55" s="6"/>
      <c r="AD55" s="6"/>
      <c r="AE55" s="6">
        <v>901698.71375999996</v>
      </c>
      <c r="AF55" s="7">
        <v>901698.71375999996</v>
      </c>
      <c r="AG55" s="6">
        <v>11610389.341182001</v>
      </c>
    </row>
    <row r="56" spans="2:33" x14ac:dyDescent="0.3">
      <c r="B56" s="5" t="s">
        <v>128</v>
      </c>
      <c r="C56" s="6"/>
      <c r="D56" s="6"/>
      <c r="E56" s="6"/>
      <c r="F56" s="6">
        <v>262626.7</v>
      </c>
      <c r="G56" s="6"/>
      <c r="H56" s="6"/>
      <c r="I56" s="7">
        <v>262626.7</v>
      </c>
      <c r="J56" s="6"/>
      <c r="K56" s="6"/>
      <c r="L56" s="6"/>
      <c r="M56" s="6"/>
      <c r="N56" s="6">
        <v>994616.3</v>
      </c>
      <c r="O56" s="6"/>
      <c r="P56" s="6"/>
      <c r="Q56" s="6"/>
      <c r="R56" s="7">
        <v>994616.3</v>
      </c>
      <c r="S56" s="6">
        <v>451666</v>
      </c>
      <c r="T56" s="6">
        <v>147073</v>
      </c>
      <c r="U56" s="6"/>
      <c r="V56" s="6"/>
      <c r="W56" s="6">
        <v>1192239.8</v>
      </c>
      <c r="X56" s="6"/>
      <c r="Y56" s="6"/>
      <c r="Z56" s="7">
        <v>1790978.8</v>
      </c>
      <c r="AA56" s="6"/>
      <c r="AB56" s="6">
        <v>999326.8</v>
      </c>
      <c r="AC56" s="6"/>
      <c r="AD56" s="6"/>
      <c r="AE56" s="6"/>
      <c r="AF56" s="7">
        <v>999326.8</v>
      </c>
      <c r="AG56" s="6">
        <v>4047548.5999999996</v>
      </c>
    </row>
    <row r="57" spans="2:33" x14ac:dyDescent="0.3">
      <c r="B57" s="5" t="s">
        <v>129</v>
      </c>
      <c r="C57" s="6"/>
      <c r="D57" s="6"/>
      <c r="E57" s="6"/>
      <c r="F57" s="6"/>
      <c r="G57" s="6"/>
      <c r="H57" s="6"/>
      <c r="I57" s="7"/>
      <c r="J57" s="6">
        <v>341818.3</v>
      </c>
      <c r="K57" s="6">
        <v>379939.7</v>
      </c>
      <c r="L57" s="6"/>
      <c r="M57" s="6"/>
      <c r="N57" s="6">
        <v>1225375.8</v>
      </c>
      <c r="O57" s="6"/>
      <c r="P57" s="6"/>
      <c r="Q57" s="6"/>
      <c r="R57" s="7">
        <v>1947133.8</v>
      </c>
      <c r="S57" s="6"/>
      <c r="T57" s="6"/>
      <c r="U57" s="6"/>
      <c r="V57" s="6"/>
      <c r="W57" s="6">
        <v>153073.20000000001</v>
      </c>
      <c r="X57" s="6"/>
      <c r="Y57" s="6"/>
      <c r="Z57" s="7">
        <v>153073.20000000001</v>
      </c>
      <c r="AA57" s="6"/>
      <c r="AB57" s="6">
        <v>506870</v>
      </c>
      <c r="AC57" s="6">
        <v>813600</v>
      </c>
      <c r="AD57" s="6"/>
      <c r="AE57" s="6"/>
      <c r="AF57" s="7">
        <v>1320470</v>
      </c>
      <c r="AG57" s="6">
        <v>3420677</v>
      </c>
    </row>
    <row r="58" spans="2:33" x14ac:dyDescent="0.3">
      <c r="B58" s="8" t="s">
        <v>13</v>
      </c>
      <c r="C58" s="9"/>
      <c r="D58" s="9">
        <v>1728750.5706799999</v>
      </c>
      <c r="E58" s="9"/>
      <c r="F58" s="9">
        <v>703753.17840000009</v>
      </c>
      <c r="G58" s="9">
        <v>150497.1</v>
      </c>
      <c r="H58" s="9"/>
      <c r="I58" s="9">
        <v>2583000.8490800001</v>
      </c>
      <c r="J58" s="9">
        <v>651850.75056000007</v>
      </c>
      <c r="K58" s="9">
        <v>5231286.0223200014</v>
      </c>
      <c r="L58" s="9"/>
      <c r="M58" s="9">
        <v>318271.72499999998</v>
      </c>
      <c r="N58" s="9">
        <v>3251749.1398999998</v>
      </c>
      <c r="O58" s="9"/>
      <c r="P58" s="9">
        <v>1794943.0434440002</v>
      </c>
      <c r="Q58" s="9">
        <v>2843825.278862</v>
      </c>
      <c r="R58" s="9">
        <v>14091925.960086003</v>
      </c>
      <c r="S58" s="9">
        <v>2316500.6350400001</v>
      </c>
      <c r="T58" s="9">
        <v>3140149.077</v>
      </c>
      <c r="U58" s="9"/>
      <c r="V58" s="9">
        <v>302912.75519999996</v>
      </c>
      <c r="W58" s="9">
        <v>5142290.4940499999</v>
      </c>
      <c r="X58" s="9">
        <v>678065.26340000005</v>
      </c>
      <c r="Y58" s="9">
        <v>2573448.7536700005</v>
      </c>
      <c r="Z58" s="9">
        <v>14153366.978360001</v>
      </c>
      <c r="AA58" s="9"/>
      <c r="AB58" s="9">
        <v>1506196.8</v>
      </c>
      <c r="AC58" s="9">
        <v>813600</v>
      </c>
      <c r="AD58" s="9">
        <v>457375.68030000001</v>
      </c>
      <c r="AE58" s="9">
        <v>901698.71375999996</v>
      </c>
      <c r="AF58" s="9">
        <v>3678871.1940599997</v>
      </c>
      <c r="AG58" s="9">
        <v>34507164.981586002</v>
      </c>
    </row>
  </sheetData>
  <mergeCells count="24">
    <mergeCell ref="C43:I43"/>
    <mergeCell ref="J43:R43"/>
    <mergeCell ref="S43:Z43"/>
    <mergeCell ref="AA43:AF43"/>
    <mergeCell ref="C52:I52"/>
    <mergeCell ref="J52:R52"/>
    <mergeCell ref="S52:Z52"/>
    <mergeCell ref="AA52:AF52"/>
    <mergeCell ref="C23:I23"/>
    <mergeCell ref="J23:R23"/>
    <mergeCell ref="S23:Z23"/>
    <mergeCell ref="AA23:AF23"/>
    <mergeCell ref="C32:I32"/>
    <mergeCell ref="J32:R32"/>
    <mergeCell ref="S32:Z32"/>
    <mergeCell ref="AA32:AF32"/>
    <mergeCell ref="C3:I3"/>
    <mergeCell ref="J3:R3"/>
    <mergeCell ref="S3:Z3"/>
    <mergeCell ref="AA3:AF3"/>
    <mergeCell ref="C12:I12"/>
    <mergeCell ref="J12:R12"/>
    <mergeCell ref="S12:Z12"/>
    <mergeCell ref="AA12:AF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423"/>
  <sheetViews>
    <sheetView workbookViewId="0">
      <selection activeCell="B108" sqref="B108"/>
    </sheetView>
  </sheetViews>
  <sheetFormatPr defaultRowHeight="14.4" x14ac:dyDescent="0.3"/>
  <cols>
    <col min="1" max="1" width="8.88671875" style="25"/>
    <col min="2" max="2" width="78.77734375" style="25" customWidth="1"/>
    <col min="3" max="3" width="10.77734375" style="25" customWidth="1"/>
    <col min="4" max="4" width="11.77734375" style="25" customWidth="1"/>
    <col min="5" max="5" width="8.77734375" style="25" customWidth="1"/>
    <col min="6" max="8" width="10.77734375" style="25" customWidth="1"/>
    <col min="9" max="11" width="11.77734375" style="25" customWidth="1"/>
    <col min="12" max="12" width="10.77734375" style="25" customWidth="1"/>
    <col min="13" max="13" width="12.77734375" style="25" customWidth="1"/>
    <col min="14" max="14" width="10.77734375" style="25" customWidth="1"/>
    <col min="15" max="15" width="11.77734375" style="25" customWidth="1"/>
    <col min="16" max="17" width="12.77734375" style="25" customWidth="1"/>
    <col min="18" max="18" width="11.77734375" style="25" customWidth="1"/>
    <col min="19" max="20" width="10.77734375" style="25" customWidth="1"/>
    <col min="21" max="21" width="11.77734375" style="25" customWidth="1"/>
    <col min="22" max="22" width="8.77734375" style="25" customWidth="1"/>
    <col min="23" max="23" width="10.77734375" style="25" customWidth="1"/>
    <col min="24" max="24" width="11.77734375" style="25" customWidth="1"/>
    <col min="25" max="26" width="12.77734375" style="25" customWidth="1"/>
    <col min="27" max="28" width="10.77734375" style="25" customWidth="1"/>
    <col min="29" max="31" width="12.77734375" style="25" customWidth="1"/>
    <col min="32" max="16384" width="8.88671875" style="25"/>
  </cols>
  <sheetData>
    <row r="2" spans="2:31" x14ac:dyDescent="0.3">
      <c r="B2" s="29" t="s">
        <v>0</v>
      </c>
      <c r="C2" s="141" t="s">
        <v>1</v>
      </c>
      <c r="D2" s="141"/>
      <c r="E2" s="141"/>
      <c r="F2" s="141"/>
      <c r="G2" s="141"/>
      <c r="H2" s="141"/>
      <c r="I2" s="141"/>
      <c r="J2" s="141" t="s">
        <v>2</v>
      </c>
      <c r="K2" s="141"/>
      <c r="L2" s="141"/>
      <c r="M2" s="141"/>
      <c r="N2" s="141"/>
      <c r="O2" s="141"/>
      <c r="P2" s="141"/>
      <c r="Q2" s="141"/>
      <c r="R2" s="141" t="s">
        <v>3</v>
      </c>
      <c r="S2" s="141"/>
      <c r="T2" s="141"/>
      <c r="U2" s="141"/>
      <c r="V2" s="141"/>
      <c r="W2" s="141"/>
      <c r="X2" s="141"/>
      <c r="Y2" s="141"/>
      <c r="Z2" s="141" t="s">
        <v>4</v>
      </c>
      <c r="AA2" s="141"/>
      <c r="AB2" s="141"/>
      <c r="AC2" s="141"/>
      <c r="AD2" s="141"/>
      <c r="AE2" s="29" t="s">
        <v>5</v>
      </c>
    </row>
    <row r="3" spans="2:31" x14ac:dyDescent="0.3">
      <c r="B3" s="34" t="s">
        <v>6</v>
      </c>
      <c r="C3" s="34" t="s">
        <v>7</v>
      </c>
      <c r="D3" s="34" t="s">
        <v>8</v>
      </c>
      <c r="E3" s="34" t="s">
        <v>9</v>
      </c>
      <c r="F3" s="34" t="s">
        <v>10</v>
      </c>
      <c r="G3" s="34" t="s">
        <v>11</v>
      </c>
      <c r="H3" s="34" t="s">
        <v>12</v>
      </c>
      <c r="I3" s="3" t="s">
        <v>13</v>
      </c>
      <c r="J3" s="34" t="s">
        <v>7</v>
      </c>
      <c r="K3" s="34" t="s">
        <v>8</v>
      </c>
      <c r="L3" s="34" t="s">
        <v>9</v>
      </c>
      <c r="M3" s="34" t="s">
        <v>10</v>
      </c>
      <c r="N3" s="34" t="s">
        <v>15</v>
      </c>
      <c r="O3" s="34" t="s">
        <v>11</v>
      </c>
      <c r="P3" s="34" t="s">
        <v>12</v>
      </c>
      <c r="Q3" s="3" t="s">
        <v>13</v>
      </c>
      <c r="R3" s="34" t="s">
        <v>7</v>
      </c>
      <c r="S3" s="34" t="s">
        <v>8</v>
      </c>
      <c r="T3" s="34" t="s">
        <v>9</v>
      </c>
      <c r="U3" s="34" t="s">
        <v>10</v>
      </c>
      <c r="V3" s="34" t="s">
        <v>15</v>
      </c>
      <c r="W3" s="34" t="s">
        <v>11</v>
      </c>
      <c r="X3" s="34" t="s">
        <v>12</v>
      </c>
      <c r="Y3" s="3" t="s">
        <v>13</v>
      </c>
      <c r="Z3" s="34" t="s">
        <v>8</v>
      </c>
      <c r="AA3" s="34" t="s">
        <v>15</v>
      </c>
      <c r="AB3" s="34" t="s">
        <v>11</v>
      </c>
      <c r="AC3" s="34" t="s">
        <v>12</v>
      </c>
      <c r="AD3" s="3" t="s">
        <v>13</v>
      </c>
      <c r="AE3" s="34"/>
    </row>
    <row r="4" spans="2:31" x14ac:dyDescent="0.3">
      <c r="B4" s="27" t="s">
        <v>134</v>
      </c>
      <c r="C4" s="35"/>
      <c r="D4" s="35"/>
      <c r="E4" s="35"/>
      <c r="F4" s="35"/>
      <c r="G4" s="35"/>
      <c r="H4" s="35"/>
      <c r="I4" s="36"/>
      <c r="J4" s="35"/>
      <c r="K4" s="35"/>
      <c r="L4" s="35"/>
      <c r="M4" s="35"/>
      <c r="N4" s="35"/>
      <c r="O4" s="35"/>
      <c r="P4" s="35"/>
      <c r="Q4" s="36"/>
      <c r="R4" s="35"/>
      <c r="S4" s="35"/>
      <c r="T4" s="35"/>
      <c r="U4" s="35"/>
      <c r="V4" s="35"/>
      <c r="W4" s="35"/>
      <c r="X4" s="35"/>
      <c r="Y4" s="36"/>
      <c r="Z4" s="35"/>
      <c r="AA4" s="35"/>
      <c r="AB4" s="35">
        <v>3230548.9602522291</v>
      </c>
      <c r="AC4" s="35">
        <v>2310772.2120564356</v>
      </c>
      <c r="AD4" s="36">
        <v>5541321.1723086648</v>
      </c>
      <c r="AE4" s="35">
        <v>5541321.1723086648</v>
      </c>
    </row>
    <row r="5" spans="2:31" x14ac:dyDescent="0.3">
      <c r="B5" s="27" t="s">
        <v>135</v>
      </c>
      <c r="C5" s="35"/>
      <c r="D5" s="35"/>
      <c r="E5" s="35"/>
      <c r="F5" s="35"/>
      <c r="G5" s="35"/>
      <c r="H5" s="35"/>
      <c r="I5" s="36"/>
      <c r="J5" s="35"/>
      <c r="K5" s="35"/>
      <c r="L5" s="35"/>
      <c r="M5" s="35"/>
      <c r="N5" s="35"/>
      <c r="O5" s="35"/>
      <c r="P5" s="35"/>
      <c r="Q5" s="36"/>
      <c r="R5" s="35"/>
      <c r="S5" s="35"/>
      <c r="T5" s="35"/>
      <c r="U5" s="35"/>
      <c r="V5" s="35"/>
      <c r="W5" s="35"/>
      <c r="X5" s="35"/>
      <c r="Y5" s="36"/>
      <c r="Z5" s="35">
        <v>5365610.0002658311</v>
      </c>
      <c r="AA5" s="35"/>
      <c r="AB5" s="35"/>
      <c r="AC5" s="35">
        <v>13157.00000405</v>
      </c>
      <c r="AD5" s="36">
        <v>5378767.0002698814</v>
      </c>
      <c r="AE5" s="35">
        <v>5378767.0002698814</v>
      </c>
    </row>
    <row r="6" spans="2:31" x14ac:dyDescent="0.3">
      <c r="B6" s="27" t="s">
        <v>136</v>
      </c>
      <c r="C6" s="35"/>
      <c r="D6" s="35"/>
      <c r="E6" s="35"/>
      <c r="F6" s="35"/>
      <c r="G6" s="35"/>
      <c r="H6" s="35"/>
      <c r="I6" s="36"/>
      <c r="J6" s="35"/>
      <c r="K6" s="35"/>
      <c r="L6" s="35"/>
      <c r="M6" s="35"/>
      <c r="N6" s="35"/>
      <c r="O6" s="35"/>
      <c r="P6" s="35"/>
      <c r="Q6" s="36"/>
      <c r="R6" s="35"/>
      <c r="S6" s="35"/>
      <c r="T6" s="35"/>
      <c r="U6" s="35"/>
      <c r="V6" s="35"/>
      <c r="W6" s="35"/>
      <c r="X6" s="35"/>
      <c r="Y6" s="36"/>
      <c r="Z6" s="35"/>
      <c r="AA6" s="35"/>
      <c r="AB6" s="35"/>
      <c r="AC6" s="35">
        <v>286293.69799552613</v>
      </c>
      <c r="AD6" s="36">
        <v>286293.69799552613</v>
      </c>
      <c r="AE6" s="35">
        <v>286293.69799552613</v>
      </c>
    </row>
    <row r="7" spans="2:31" x14ac:dyDescent="0.3">
      <c r="B7" s="27" t="s">
        <v>137</v>
      </c>
      <c r="C7" s="35"/>
      <c r="D7" s="35"/>
      <c r="E7" s="35"/>
      <c r="F7" s="35"/>
      <c r="G7" s="35"/>
      <c r="H7" s="35"/>
      <c r="I7" s="36"/>
      <c r="J7" s="35">
        <v>68304.990450298123</v>
      </c>
      <c r="K7" s="35">
        <v>1266129.4321651077</v>
      </c>
      <c r="L7" s="35">
        <v>1404455.5949175218</v>
      </c>
      <c r="M7" s="35">
        <v>2825793.0688258936</v>
      </c>
      <c r="N7" s="35"/>
      <c r="O7" s="35">
        <v>741370.86999278609</v>
      </c>
      <c r="P7" s="35">
        <v>10942.760135598</v>
      </c>
      <c r="Q7" s="36">
        <v>6316996.7164872047</v>
      </c>
      <c r="R7" s="35"/>
      <c r="S7" s="35">
        <v>5363.2499314319994</v>
      </c>
      <c r="T7" s="35"/>
      <c r="U7" s="35">
        <v>235810.58160978602</v>
      </c>
      <c r="V7" s="35"/>
      <c r="W7" s="35">
        <v>207346.79301591197</v>
      </c>
      <c r="X7" s="35"/>
      <c r="Y7" s="36">
        <v>448520.62455712998</v>
      </c>
      <c r="Z7" s="35"/>
      <c r="AA7" s="35"/>
      <c r="AB7" s="35"/>
      <c r="AC7" s="35"/>
      <c r="AD7" s="36"/>
      <c r="AE7" s="35">
        <v>6765517.3410443347</v>
      </c>
    </row>
    <row r="8" spans="2:31" x14ac:dyDescent="0.3">
      <c r="B8" s="27" t="s">
        <v>138</v>
      </c>
      <c r="C8" s="35"/>
      <c r="D8" s="35"/>
      <c r="E8" s="35"/>
      <c r="F8" s="35"/>
      <c r="G8" s="35"/>
      <c r="H8" s="35"/>
      <c r="I8" s="36"/>
      <c r="J8" s="35"/>
      <c r="K8" s="35"/>
      <c r="L8" s="35"/>
      <c r="M8" s="35">
        <v>43128.960478170004</v>
      </c>
      <c r="N8" s="35"/>
      <c r="O8" s="35"/>
      <c r="P8" s="35"/>
      <c r="Q8" s="36">
        <v>43128.960478170004</v>
      </c>
      <c r="R8" s="35"/>
      <c r="S8" s="35"/>
      <c r="T8" s="35"/>
      <c r="U8" s="35"/>
      <c r="V8" s="35"/>
      <c r="W8" s="35"/>
      <c r="X8" s="35"/>
      <c r="Y8" s="36"/>
      <c r="Z8" s="35"/>
      <c r="AA8" s="35"/>
      <c r="AB8" s="35"/>
      <c r="AC8" s="35"/>
      <c r="AD8" s="36"/>
      <c r="AE8" s="35">
        <v>43128.960478170004</v>
      </c>
    </row>
    <row r="9" spans="2:31" x14ac:dyDescent="0.3">
      <c r="B9" s="27" t="s">
        <v>139</v>
      </c>
      <c r="C9" s="35"/>
      <c r="D9" s="35"/>
      <c r="E9" s="35"/>
      <c r="F9" s="35"/>
      <c r="G9" s="35"/>
      <c r="H9" s="35"/>
      <c r="I9" s="36"/>
      <c r="J9" s="35"/>
      <c r="K9" s="35"/>
      <c r="L9" s="35"/>
      <c r="M9" s="35"/>
      <c r="N9" s="35"/>
      <c r="O9" s="35">
        <v>185795.35031622701</v>
      </c>
      <c r="P9" s="35"/>
      <c r="Q9" s="36">
        <v>185795.35031622701</v>
      </c>
      <c r="R9" s="35"/>
      <c r="S9" s="35"/>
      <c r="T9" s="35"/>
      <c r="U9" s="35"/>
      <c r="V9" s="35"/>
      <c r="W9" s="35"/>
      <c r="X9" s="35"/>
      <c r="Y9" s="36"/>
      <c r="Z9" s="35"/>
      <c r="AA9" s="35"/>
      <c r="AB9" s="35"/>
      <c r="AC9" s="35"/>
      <c r="AD9" s="36"/>
      <c r="AE9" s="35">
        <v>185795.35031622701</v>
      </c>
    </row>
    <row r="10" spans="2:31" x14ac:dyDescent="0.3">
      <c r="B10" s="27" t="s">
        <v>140</v>
      </c>
      <c r="C10" s="35"/>
      <c r="D10" s="35"/>
      <c r="E10" s="35"/>
      <c r="F10" s="35"/>
      <c r="G10" s="35"/>
      <c r="H10" s="35"/>
      <c r="I10" s="36"/>
      <c r="J10" s="35"/>
      <c r="K10" s="35"/>
      <c r="L10" s="35"/>
      <c r="M10" s="35">
        <v>189739.09285893</v>
      </c>
      <c r="N10" s="35"/>
      <c r="O10" s="35">
        <v>97210.820778756999</v>
      </c>
      <c r="P10" s="35"/>
      <c r="Q10" s="36">
        <v>286949.91363768699</v>
      </c>
      <c r="R10" s="35"/>
      <c r="S10" s="35"/>
      <c r="T10" s="35"/>
      <c r="U10" s="35"/>
      <c r="V10" s="35"/>
      <c r="W10" s="35"/>
      <c r="X10" s="35"/>
      <c r="Y10" s="36"/>
      <c r="Z10" s="35"/>
      <c r="AA10" s="35"/>
      <c r="AB10" s="35"/>
      <c r="AC10" s="35"/>
      <c r="AD10" s="36"/>
      <c r="AE10" s="35">
        <v>286949.91363768699</v>
      </c>
    </row>
    <row r="11" spans="2:31" x14ac:dyDescent="0.3">
      <c r="B11" s="27" t="s">
        <v>141</v>
      </c>
      <c r="C11" s="35"/>
      <c r="D11" s="35"/>
      <c r="E11" s="35"/>
      <c r="F11" s="35"/>
      <c r="G11" s="35"/>
      <c r="H11" s="35"/>
      <c r="I11" s="36"/>
      <c r="J11" s="35"/>
      <c r="K11" s="35"/>
      <c r="L11" s="35">
        <v>58752.3200603</v>
      </c>
      <c r="M11" s="35">
        <v>8860.0000099999997</v>
      </c>
      <c r="N11" s="35"/>
      <c r="O11" s="35"/>
      <c r="P11" s="35"/>
      <c r="Q11" s="36">
        <v>67612.320070300004</v>
      </c>
      <c r="R11" s="35"/>
      <c r="S11" s="35"/>
      <c r="T11" s="35"/>
      <c r="U11" s="35"/>
      <c r="V11" s="35"/>
      <c r="W11" s="35"/>
      <c r="X11" s="35"/>
      <c r="Y11" s="36"/>
      <c r="Z11" s="35"/>
      <c r="AA11" s="35"/>
      <c r="AB11" s="35"/>
      <c r="AC11" s="35"/>
      <c r="AD11" s="36"/>
      <c r="AE11" s="35">
        <v>67612.320070300004</v>
      </c>
    </row>
    <row r="12" spans="2:31" x14ac:dyDescent="0.3">
      <c r="B12" s="27" t="s">
        <v>142</v>
      </c>
      <c r="C12" s="35"/>
      <c r="D12" s="35"/>
      <c r="E12" s="35"/>
      <c r="F12" s="35"/>
      <c r="G12" s="35"/>
      <c r="H12" s="35"/>
      <c r="I12" s="36"/>
      <c r="J12" s="35"/>
      <c r="K12" s="35"/>
      <c r="L12" s="35">
        <v>36389.610183619996</v>
      </c>
      <c r="M12" s="35"/>
      <c r="N12" s="35"/>
      <c r="O12" s="35"/>
      <c r="P12" s="35"/>
      <c r="Q12" s="36">
        <v>36389.610183619996</v>
      </c>
      <c r="R12" s="35"/>
      <c r="S12" s="35"/>
      <c r="T12" s="35"/>
      <c r="U12" s="35"/>
      <c r="V12" s="35"/>
      <c r="W12" s="35"/>
      <c r="X12" s="35"/>
      <c r="Y12" s="36"/>
      <c r="Z12" s="35"/>
      <c r="AA12" s="35"/>
      <c r="AB12" s="35"/>
      <c r="AC12" s="35"/>
      <c r="AD12" s="36"/>
      <c r="AE12" s="35">
        <v>36389.610183619996</v>
      </c>
    </row>
    <row r="13" spans="2:31" x14ac:dyDescent="0.3">
      <c r="B13" s="27" t="s">
        <v>143</v>
      </c>
      <c r="C13" s="35"/>
      <c r="D13" s="35"/>
      <c r="E13" s="35"/>
      <c r="F13" s="35"/>
      <c r="G13" s="35"/>
      <c r="H13" s="35"/>
      <c r="I13" s="36"/>
      <c r="J13" s="35"/>
      <c r="K13" s="35"/>
      <c r="L13" s="35">
        <v>29397.329463763199</v>
      </c>
      <c r="M13" s="35">
        <v>71081.961017915703</v>
      </c>
      <c r="N13" s="35"/>
      <c r="O13" s="35"/>
      <c r="P13" s="35"/>
      <c r="Q13" s="36">
        <v>100479.29048167891</v>
      </c>
      <c r="R13" s="35"/>
      <c r="S13" s="35"/>
      <c r="T13" s="35"/>
      <c r="U13" s="35"/>
      <c r="V13" s="35"/>
      <c r="W13" s="35"/>
      <c r="X13" s="35"/>
      <c r="Y13" s="36"/>
      <c r="Z13" s="35"/>
      <c r="AA13" s="35"/>
      <c r="AB13" s="35"/>
      <c r="AC13" s="35"/>
      <c r="AD13" s="36"/>
      <c r="AE13" s="35">
        <v>100479.29048167891</v>
      </c>
    </row>
    <row r="14" spans="2:31" x14ac:dyDescent="0.3">
      <c r="B14" s="27" t="s">
        <v>144</v>
      </c>
      <c r="C14" s="35"/>
      <c r="D14" s="35"/>
      <c r="E14" s="35"/>
      <c r="F14" s="35"/>
      <c r="G14" s="35"/>
      <c r="H14" s="35"/>
      <c r="I14" s="36"/>
      <c r="J14" s="35"/>
      <c r="K14" s="35"/>
      <c r="L14" s="35"/>
      <c r="M14" s="35">
        <v>2722.0399280459001</v>
      </c>
      <c r="N14" s="35"/>
      <c r="O14" s="35"/>
      <c r="P14" s="35"/>
      <c r="Q14" s="36">
        <v>2722.0399280459001</v>
      </c>
      <c r="R14" s="35"/>
      <c r="S14" s="35"/>
      <c r="T14" s="35"/>
      <c r="U14" s="35">
        <v>934470.56330688146</v>
      </c>
      <c r="V14" s="35"/>
      <c r="W14" s="35"/>
      <c r="X14" s="35"/>
      <c r="Y14" s="36">
        <v>934470.56330688146</v>
      </c>
      <c r="Z14" s="35"/>
      <c r="AA14" s="35"/>
      <c r="AB14" s="35"/>
      <c r="AC14" s="35"/>
      <c r="AD14" s="36"/>
      <c r="AE14" s="35">
        <v>937192.6032349274</v>
      </c>
    </row>
    <row r="15" spans="2:31" x14ac:dyDescent="0.3">
      <c r="B15" s="27" t="s">
        <v>221</v>
      </c>
      <c r="C15" s="35"/>
      <c r="D15" s="35"/>
      <c r="E15" s="35"/>
      <c r="F15" s="35"/>
      <c r="G15" s="35"/>
      <c r="H15" s="35"/>
      <c r="I15" s="36"/>
      <c r="J15" s="35">
        <v>318566.16024315666</v>
      </c>
      <c r="K15" s="35"/>
      <c r="L15" s="35"/>
      <c r="M15" s="35">
        <v>18896.3199456</v>
      </c>
      <c r="N15" s="35"/>
      <c r="O15" s="35">
        <v>33089.120626930206</v>
      </c>
      <c r="P15" s="35"/>
      <c r="Q15" s="36">
        <v>370551.60081568686</v>
      </c>
      <c r="R15" s="35"/>
      <c r="S15" s="35"/>
      <c r="T15" s="35"/>
      <c r="U15" s="35"/>
      <c r="V15" s="35"/>
      <c r="W15" s="35"/>
      <c r="X15" s="35"/>
      <c r="Y15" s="36"/>
      <c r="Z15" s="35"/>
      <c r="AA15" s="35"/>
      <c r="AB15" s="35"/>
      <c r="AC15" s="35"/>
      <c r="AD15" s="36"/>
      <c r="AE15" s="35">
        <v>370551.60081568686</v>
      </c>
    </row>
    <row r="16" spans="2:31" x14ac:dyDescent="0.3">
      <c r="B16" s="27" t="s">
        <v>145</v>
      </c>
      <c r="C16" s="35"/>
      <c r="D16" s="35"/>
      <c r="E16" s="35"/>
      <c r="F16" s="35">
        <v>18237.990000000002</v>
      </c>
      <c r="G16" s="35"/>
      <c r="H16" s="35"/>
      <c r="I16" s="36">
        <v>18237.990000000002</v>
      </c>
      <c r="J16" s="35"/>
      <c r="K16" s="35"/>
      <c r="L16" s="35"/>
      <c r="M16" s="35"/>
      <c r="N16" s="35"/>
      <c r="O16" s="35">
        <v>66317</v>
      </c>
      <c r="P16" s="35"/>
      <c r="Q16" s="36">
        <v>66317</v>
      </c>
      <c r="R16" s="35"/>
      <c r="S16" s="35"/>
      <c r="T16" s="35"/>
      <c r="U16" s="35">
        <v>29305.11994936</v>
      </c>
      <c r="V16" s="35"/>
      <c r="W16" s="35">
        <v>4061.8099920279997</v>
      </c>
      <c r="X16" s="35"/>
      <c r="Y16" s="36">
        <v>33366.929941388</v>
      </c>
      <c r="Z16" s="35"/>
      <c r="AA16" s="35"/>
      <c r="AB16" s="35"/>
      <c r="AC16" s="35"/>
      <c r="AD16" s="36"/>
      <c r="AE16" s="35">
        <v>117921.919941388</v>
      </c>
    </row>
    <row r="17" spans="2:31" x14ac:dyDescent="0.3">
      <c r="B17" s="27" t="s">
        <v>146</v>
      </c>
      <c r="C17" s="35"/>
      <c r="D17" s="35"/>
      <c r="E17" s="35"/>
      <c r="F17" s="35"/>
      <c r="G17" s="35"/>
      <c r="H17" s="35"/>
      <c r="I17" s="36"/>
      <c r="J17" s="35"/>
      <c r="K17" s="35"/>
      <c r="L17" s="35"/>
      <c r="M17" s="35"/>
      <c r="N17" s="35"/>
      <c r="O17" s="35">
        <v>4568.2200488714998</v>
      </c>
      <c r="P17" s="35"/>
      <c r="Q17" s="36">
        <v>4568.2200488714998</v>
      </c>
      <c r="R17" s="35"/>
      <c r="S17" s="35"/>
      <c r="T17" s="35"/>
      <c r="U17" s="35"/>
      <c r="V17" s="35"/>
      <c r="W17" s="35"/>
      <c r="X17" s="35"/>
      <c r="Y17" s="36"/>
      <c r="Z17" s="35"/>
      <c r="AA17" s="35"/>
      <c r="AB17" s="35"/>
      <c r="AC17" s="35"/>
      <c r="AD17" s="36"/>
      <c r="AE17" s="35">
        <v>4568.2200488714998</v>
      </c>
    </row>
    <row r="18" spans="2:31" x14ac:dyDescent="0.3">
      <c r="B18" s="27" t="s">
        <v>147</v>
      </c>
      <c r="C18" s="35"/>
      <c r="D18" s="35"/>
      <c r="E18" s="35"/>
      <c r="F18" s="35"/>
      <c r="G18" s="35"/>
      <c r="H18" s="35"/>
      <c r="I18" s="36"/>
      <c r="J18" s="35"/>
      <c r="K18" s="35"/>
      <c r="L18" s="35"/>
      <c r="M18" s="35">
        <v>8575.9699255200012</v>
      </c>
      <c r="N18" s="35"/>
      <c r="O18" s="35"/>
      <c r="P18" s="35"/>
      <c r="Q18" s="36">
        <v>8575.9699255200012</v>
      </c>
      <c r="R18" s="35">
        <v>104342.84360892</v>
      </c>
      <c r="S18" s="35">
        <v>1181006.7405350087</v>
      </c>
      <c r="T18" s="35"/>
      <c r="U18" s="35">
        <v>460872.25100635696</v>
      </c>
      <c r="V18" s="35"/>
      <c r="W18" s="35">
        <v>149742.20531789199</v>
      </c>
      <c r="X18" s="35"/>
      <c r="Y18" s="36">
        <v>1895964.0404681775</v>
      </c>
      <c r="Z18" s="35"/>
      <c r="AA18" s="35"/>
      <c r="AB18" s="35"/>
      <c r="AC18" s="35"/>
      <c r="AD18" s="36"/>
      <c r="AE18" s="35">
        <v>1904540.0103936975</v>
      </c>
    </row>
    <row r="19" spans="2:31" x14ac:dyDescent="0.3">
      <c r="B19" s="27" t="s">
        <v>148</v>
      </c>
      <c r="C19" s="35"/>
      <c r="D19" s="35"/>
      <c r="E19" s="35">
        <v>10472.799669399999</v>
      </c>
      <c r="F19" s="35"/>
      <c r="G19" s="35"/>
      <c r="H19" s="35"/>
      <c r="I19" s="36">
        <v>10472.799669399999</v>
      </c>
      <c r="J19" s="35"/>
      <c r="K19" s="35"/>
      <c r="L19" s="35"/>
      <c r="M19" s="35">
        <v>96267.96307966001</v>
      </c>
      <c r="N19" s="35"/>
      <c r="O19" s="35"/>
      <c r="P19" s="35"/>
      <c r="Q19" s="36">
        <v>96267.96307966001</v>
      </c>
      <c r="R19" s="35"/>
      <c r="S19" s="35"/>
      <c r="T19" s="35">
        <v>58312.401209460004</v>
      </c>
      <c r="U19" s="35"/>
      <c r="V19" s="35"/>
      <c r="W19" s="35"/>
      <c r="X19" s="35"/>
      <c r="Y19" s="36">
        <v>58312.401209460004</v>
      </c>
      <c r="Z19" s="35"/>
      <c r="AA19" s="35"/>
      <c r="AB19" s="35"/>
      <c r="AC19" s="35"/>
      <c r="AD19" s="36"/>
      <c r="AE19" s="35">
        <v>165053.16395852002</v>
      </c>
    </row>
    <row r="20" spans="2:31" x14ac:dyDescent="0.3">
      <c r="B20" s="27" t="s">
        <v>149</v>
      </c>
      <c r="C20" s="35"/>
      <c r="D20" s="35"/>
      <c r="E20" s="35"/>
      <c r="F20" s="35"/>
      <c r="G20" s="35"/>
      <c r="H20" s="35"/>
      <c r="I20" s="36"/>
      <c r="J20" s="35"/>
      <c r="K20" s="35"/>
      <c r="L20" s="35"/>
      <c r="M20" s="35"/>
      <c r="N20" s="35"/>
      <c r="O20" s="35"/>
      <c r="P20" s="35"/>
      <c r="Q20" s="36"/>
      <c r="R20" s="35"/>
      <c r="S20" s="35"/>
      <c r="T20" s="35"/>
      <c r="U20" s="35"/>
      <c r="V20" s="35"/>
      <c r="W20" s="35">
        <v>145397.90305543001</v>
      </c>
      <c r="X20" s="35"/>
      <c r="Y20" s="36">
        <v>145397.90305543001</v>
      </c>
      <c r="Z20" s="35"/>
      <c r="AA20" s="35"/>
      <c r="AB20" s="35"/>
      <c r="AC20" s="35"/>
      <c r="AD20" s="36"/>
      <c r="AE20" s="35">
        <v>145397.90305543001</v>
      </c>
    </row>
    <row r="21" spans="2:31" x14ac:dyDescent="0.3">
      <c r="B21" s="27" t="s">
        <v>150</v>
      </c>
      <c r="C21" s="35"/>
      <c r="D21" s="35"/>
      <c r="E21" s="35"/>
      <c r="F21" s="35"/>
      <c r="G21" s="35"/>
      <c r="H21" s="35"/>
      <c r="I21" s="36"/>
      <c r="J21" s="35"/>
      <c r="K21" s="35"/>
      <c r="L21" s="35"/>
      <c r="M21" s="35"/>
      <c r="N21" s="35"/>
      <c r="O21" s="35"/>
      <c r="P21" s="35"/>
      <c r="Q21" s="36"/>
      <c r="R21" s="35"/>
      <c r="S21" s="35">
        <v>307068.29960206454</v>
      </c>
      <c r="T21" s="35"/>
      <c r="U21" s="35">
        <v>99893.846744246999</v>
      </c>
      <c r="V21" s="35"/>
      <c r="W21" s="35"/>
      <c r="X21" s="35"/>
      <c r="Y21" s="36">
        <v>406962.14634631155</v>
      </c>
      <c r="Z21" s="35"/>
      <c r="AA21" s="35"/>
      <c r="AB21" s="35"/>
      <c r="AC21" s="35"/>
      <c r="AD21" s="36"/>
      <c r="AE21" s="35">
        <v>406962.14634631155</v>
      </c>
    </row>
    <row r="22" spans="2:31" x14ac:dyDescent="0.3">
      <c r="B22" s="27" t="s">
        <v>151</v>
      </c>
      <c r="C22" s="35"/>
      <c r="D22" s="35"/>
      <c r="E22" s="35"/>
      <c r="F22" s="35"/>
      <c r="G22" s="35">
        <v>427793.22332349</v>
      </c>
      <c r="H22" s="35"/>
      <c r="I22" s="36">
        <v>427793.22332349</v>
      </c>
      <c r="J22" s="35">
        <v>180188.89908536998</v>
      </c>
      <c r="K22" s="35"/>
      <c r="L22" s="35"/>
      <c r="M22" s="35">
        <v>440066.206688946</v>
      </c>
      <c r="N22" s="35"/>
      <c r="O22" s="35">
        <v>63897.441223590002</v>
      </c>
      <c r="P22" s="35"/>
      <c r="Q22" s="36">
        <v>684152.54699790606</v>
      </c>
      <c r="R22" s="35">
        <v>500277.62133145001</v>
      </c>
      <c r="S22" s="35"/>
      <c r="T22" s="35"/>
      <c r="U22" s="35">
        <v>60160.180489699997</v>
      </c>
      <c r="V22" s="35"/>
      <c r="W22" s="35">
        <v>123692.82548721001</v>
      </c>
      <c r="X22" s="35"/>
      <c r="Y22" s="36">
        <v>684130.62730836007</v>
      </c>
      <c r="Z22" s="35"/>
      <c r="AA22" s="35"/>
      <c r="AB22" s="35"/>
      <c r="AC22" s="35"/>
      <c r="AD22" s="36"/>
      <c r="AE22" s="35">
        <v>1796076.397629756</v>
      </c>
    </row>
    <row r="23" spans="2:31" x14ac:dyDescent="0.3">
      <c r="B23" s="27" t="s">
        <v>152</v>
      </c>
      <c r="C23" s="35"/>
      <c r="D23" s="35"/>
      <c r="E23" s="35"/>
      <c r="F23" s="35">
        <v>310.86000990000002</v>
      </c>
      <c r="G23" s="35">
        <v>37642.160034248001</v>
      </c>
      <c r="H23" s="35"/>
      <c r="I23" s="36">
        <v>37953.020044148005</v>
      </c>
      <c r="J23" s="35"/>
      <c r="K23" s="35"/>
      <c r="L23" s="35"/>
      <c r="M23" s="35"/>
      <c r="N23" s="35"/>
      <c r="O23" s="35"/>
      <c r="P23" s="35"/>
      <c r="Q23" s="36"/>
      <c r="R23" s="35"/>
      <c r="S23" s="35"/>
      <c r="T23" s="35"/>
      <c r="U23" s="35"/>
      <c r="V23" s="35"/>
      <c r="W23" s="35"/>
      <c r="X23" s="35"/>
      <c r="Y23" s="36"/>
      <c r="Z23" s="35"/>
      <c r="AA23" s="35"/>
      <c r="AB23" s="35"/>
      <c r="AC23" s="35"/>
      <c r="AD23" s="36"/>
      <c r="AE23" s="35">
        <v>37953.020044148005</v>
      </c>
    </row>
    <row r="24" spans="2:31" x14ac:dyDescent="0.3">
      <c r="B24" s="27" t="s">
        <v>153</v>
      </c>
      <c r="C24" s="35"/>
      <c r="D24" s="35"/>
      <c r="E24" s="35"/>
      <c r="F24" s="35"/>
      <c r="G24" s="35"/>
      <c r="H24" s="35"/>
      <c r="I24" s="36"/>
      <c r="J24" s="35"/>
      <c r="K24" s="35"/>
      <c r="L24" s="35"/>
      <c r="M24" s="35"/>
      <c r="N24" s="35"/>
      <c r="O24" s="35"/>
      <c r="P24" s="35"/>
      <c r="Q24" s="36"/>
      <c r="R24" s="35"/>
      <c r="S24" s="35"/>
      <c r="T24" s="35"/>
      <c r="U24" s="35">
        <v>187368.80932217999</v>
      </c>
      <c r="V24" s="35"/>
      <c r="W24" s="35"/>
      <c r="X24" s="35"/>
      <c r="Y24" s="36">
        <v>187368.80932217999</v>
      </c>
      <c r="Z24" s="35"/>
      <c r="AA24" s="35"/>
      <c r="AB24" s="35"/>
      <c r="AC24" s="35"/>
      <c r="AD24" s="36"/>
      <c r="AE24" s="35">
        <v>187368.80932217999</v>
      </c>
    </row>
    <row r="25" spans="2:31" x14ac:dyDescent="0.3">
      <c r="B25" s="27" t="s">
        <v>154</v>
      </c>
      <c r="C25" s="35">
        <v>20573.84</v>
      </c>
      <c r="D25" s="35">
        <v>1036477.6754614301</v>
      </c>
      <c r="E25" s="35"/>
      <c r="F25" s="35">
        <v>409676.08199824009</v>
      </c>
      <c r="G25" s="35">
        <v>188064.38142505547</v>
      </c>
      <c r="H25" s="35"/>
      <c r="I25" s="36">
        <v>1654791.9788847256</v>
      </c>
      <c r="J25" s="35"/>
      <c r="K25" s="35"/>
      <c r="L25" s="35"/>
      <c r="M25" s="35">
        <v>23695.999152639997</v>
      </c>
      <c r="N25" s="35"/>
      <c r="O25" s="35"/>
      <c r="P25" s="35"/>
      <c r="Q25" s="36">
        <v>23695.999152639997</v>
      </c>
      <c r="R25" s="35"/>
      <c r="S25" s="35"/>
      <c r="T25" s="35"/>
      <c r="U25" s="35"/>
      <c r="V25" s="35"/>
      <c r="W25" s="35"/>
      <c r="X25" s="35"/>
      <c r="Y25" s="36"/>
      <c r="Z25" s="35"/>
      <c r="AA25" s="35"/>
      <c r="AB25" s="35"/>
      <c r="AC25" s="35"/>
      <c r="AD25" s="36"/>
      <c r="AE25" s="35">
        <v>1678487.9780373657</v>
      </c>
    </row>
    <row r="26" spans="2:31" x14ac:dyDescent="0.3">
      <c r="B26" s="27" t="s">
        <v>155</v>
      </c>
      <c r="C26" s="35"/>
      <c r="D26" s="35">
        <v>86987.038426079991</v>
      </c>
      <c r="E26" s="35"/>
      <c r="F26" s="35"/>
      <c r="G26" s="35"/>
      <c r="H26" s="35"/>
      <c r="I26" s="36">
        <v>86987.038426079991</v>
      </c>
      <c r="J26" s="35"/>
      <c r="K26" s="35"/>
      <c r="L26" s="35"/>
      <c r="M26" s="35"/>
      <c r="N26" s="35"/>
      <c r="O26" s="35"/>
      <c r="P26" s="35"/>
      <c r="Q26" s="36"/>
      <c r="R26" s="35"/>
      <c r="S26" s="35"/>
      <c r="T26" s="35"/>
      <c r="U26" s="35"/>
      <c r="V26" s="35"/>
      <c r="W26" s="35"/>
      <c r="X26" s="35"/>
      <c r="Y26" s="36"/>
      <c r="Z26" s="35"/>
      <c r="AA26" s="35"/>
      <c r="AB26" s="35"/>
      <c r="AC26" s="35"/>
      <c r="AD26" s="36"/>
      <c r="AE26" s="35">
        <v>86987.038426079991</v>
      </c>
    </row>
    <row r="27" spans="2:31" x14ac:dyDescent="0.3">
      <c r="B27" s="27" t="s">
        <v>228</v>
      </c>
      <c r="C27" s="35"/>
      <c r="D27" s="35">
        <v>148873.75062202703</v>
      </c>
      <c r="E27" s="35"/>
      <c r="F27" s="35">
        <v>94145.710104447993</v>
      </c>
      <c r="G27" s="35">
        <v>26399.519615643003</v>
      </c>
      <c r="H27" s="35"/>
      <c r="I27" s="36">
        <v>269418.98034211801</v>
      </c>
      <c r="J27" s="35"/>
      <c r="K27" s="35"/>
      <c r="L27" s="35"/>
      <c r="M27" s="35"/>
      <c r="N27" s="35"/>
      <c r="O27" s="35"/>
      <c r="P27" s="35"/>
      <c r="Q27" s="36"/>
      <c r="R27" s="35"/>
      <c r="S27" s="35"/>
      <c r="T27" s="35"/>
      <c r="U27" s="35"/>
      <c r="V27" s="35"/>
      <c r="W27" s="35"/>
      <c r="X27" s="35"/>
      <c r="Y27" s="36"/>
      <c r="Z27" s="35"/>
      <c r="AA27" s="35"/>
      <c r="AB27" s="35"/>
      <c r="AC27" s="35"/>
      <c r="AD27" s="36"/>
      <c r="AE27" s="35">
        <v>269418.98034211801</v>
      </c>
    </row>
    <row r="28" spans="2:31" x14ac:dyDescent="0.3">
      <c r="B28" s="27" t="s">
        <v>156</v>
      </c>
      <c r="C28" s="35"/>
      <c r="D28" s="35">
        <v>18318.959545365</v>
      </c>
      <c r="E28" s="35"/>
      <c r="F28" s="35">
        <v>281795.24015230144</v>
      </c>
      <c r="G28" s="35">
        <v>46711.489264439602</v>
      </c>
      <c r="H28" s="35"/>
      <c r="I28" s="36">
        <v>346825.68896210607</v>
      </c>
      <c r="J28" s="35"/>
      <c r="K28" s="35"/>
      <c r="L28" s="35"/>
      <c r="M28" s="35"/>
      <c r="N28" s="35"/>
      <c r="O28" s="35"/>
      <c r="P28" s="35"/>
      <c r="Q28" s="36"/>
      <c r="R28" s="35"/>
      <c r="S28" s="35"/>
      <c r="T28" s="35"/>
      <c r="U28" s="35"/>
      <c r="V28" s="35"/>
      <c r="W28" s="35"/>
      <c r="X28" s="35"/>
      <c r="Y28" s="36"/>
      <c r="Z28" s="35"/>
      <c r="AA28" s="35"/>
      <c r="AB28" s="35"/>
      <c r="AC28" s="35"/>
      <c r="AD28" s="36"/>
      <c r="AE28" s="35">
        <v>346825.68896210607</v>
      </c>
    </row>
    <row r="29" spans="2:31" x14ac:dyDescent="0.3">
      <c r="B29" s="27" t="s">
        <v>157</v>
      </c>
      <c r="C29" s="35"/>
      <c r="D29" s="35"/>
      <c r="E29" s="35"/>
      <c r="F29" s="35"/>
      <c r="G29" s="35"/>
      <c r="H29" s="35"/>
      <c r="I29" s="36"/>
      <c r="J29" s="35">
        <v>4643</v>
      </c>
      <c r="K29" s="35">
        <v>77107.799796960011</v>
      </c>
      <c r="L29" s="35"/>
      <c r="M29" s="35">
        <v>9232.3401236803002</v>
      </c>
      <c r="N29" s="35"/>
      <c r="O29" s="35">
        <v>154808.05995130001</v>
      </c>
      <c r="P29" s="35"/>
      <c r="Q29" s="36">
        <v>245791.19987194031</v>
      </c>
      <c r="R29" s="35"/>
      <c r="S29" s="35"/>
      <c r="T29" s="35"/>
      <c r="U29" s="35"/>
      <c r="V29" s="35"/>
      <c r="W29" s="35"/>
      <c r="X29" s="35"/>
      <c r="Y29" s="36"/>
      <c r="Z29" s="35"/>
      <c r="AA29" s="35"/>
      <c r="AB29" s="35"/>
      <c r="AC29" s="35"/>
      <c r="AD29" s="36"/>
      <c r="AE29" s="35">
        <v>245791.19987194031</v>
      </c>
    </row>
    <row r="30" spans="2:31" x14ac:dyDescent="0.3">
      <c r="B30" s="27" t="s">
        <v>158</v>
      </c>
      <c r="C30" s="35"/>
      <c r="D30" s="35"/>
      <c r="E30" s="35"/>
      <c r="F30" s="35"/>
      <c r="G30" s="35"/>
      <c r="H30" s="35"/>
      <c r="I30" s="36"/>
      <c r="J30" s="35">
        <v>89027.108290536999</v>
      </c>
      <c r="K30" s="35">
        <v>865839.35018128692</v>
      </c>
      <c r="L30" s="35">
        <v>201927.28</v>
      </c>
      <c r="M30" s="35">
        <v>336996.079447578</v>
      </c>
      <c r="N30" s="35"/>
      <c r="O30" s="35">
        <v>1525.839998914</v>
      </c>
      <c r="P30" s="35"/>
      <c r="Q30" s="36">
        <v>1495315.6579183158</v>
      </c>
      <c r="R30" s="35"/>
      <c r="S30" s="35"/>
      <c r="T30" s="35"/>
      <c r="U30" s="35">
        <v>182280.59655089999</v>
      </c>
      <c r="V30" s="35"/>
      <c r="W30" s="35">
        <v>27453.84</v>
      </c>
      <c r="X30" s="35"/>
      <c r="Y30" s="36">
        <v>209734.43655089999</v>
      </c>
      <c r="Z30" s="35"/>
      <c r="AA30" s="35"/>
      <c r="AB30" s="35"/>
      <c r="AC30" s="35"/>
      <c r="AD30" s="36"/>
      <c r="AE30" s="35">
        <v>1705050.094469216</v>
      </c>
    </row>
    <row r="31" spans="2:31" x14ac:dyDescent="0.3">
      <c r="B31" s="27" t="s">
        <v>159</v>
      </c>
      <c r="C31" s="35"/>
      <c r="D31" s="35"/>
      <c r="E31" s="35"/>
      <c r="F31" s="35"/>
      <c r="G31" s="35"/>
      <c r="H31" s="35"/>
      <c r="I31" s="36"/>
      <c r="J31" s="35"/>
      <c r="K31" s="35">
        <v>7776.0000099600002</v>
      </c>
      <c r="L31" s="35"/>
      <c r="M31" s="35">
        <v>72</v>
      </c>
      <c r="N31" s="35"/>
      <c r="O31" s="35"/>
      <c r="P31" s="35"/>
      <c r="Q31" s="36">
        <v>7776.0000099600002</v>
      </c>
      <c r="R31" s="35"/>
      <c r="S31" s="35"/>
      <c r="T31" s="35"/>
      <c r="U31" s="35"/>
      <c r="V31" s="35"/>
      <c r="W31" s="35"/>
      <c r="X31" s="35"/>
      <c r="Y31" s="36"/>
      <c r="Z31" s="35"/>
      <c r="AA31" s="35"/>
      <c r="AB31" s="35"/>
      <c r="AC31" s="35"/>
      <c r="AD31" s="36"/>
      <c r="AE31" s="35">
        <v>7776.0000099600002</v>
      </c>
    </row>
    <row r="32" spans="2:31" x14ac:dyDescent="0.3">
      <c r="B32" s="27" t="s">
        <v>160</v>
      </c>
      <c r="C32" s="35">
        <v>7288.1799938718004</v>
      </c>
      <c r="D32" s="35"/>
      <c r="E32" s="35"/>
      <c r="F32" s="35"/>
      <c r="G32" s="35">
        <v>10230.9302606655</v>
      </c>
      <c r="H32" s="35"/>
      <c r="I32" s="36">
        <v>17519.1102545373</v>
      </c>
      <c r="J32" s="35">
        <v>532897.40206859319</v>
      </c>
      <c r="K32" s="35"/>
      <c r="L32" s="35"/>
      <c r="M32" s="35"/>
      <c r="N32" s="35"/>
      <c r="O32" s="35">
        <v>404763.30047445273</v>
      </c>
      <c r="P32" s="35"/>
      <c r="Q32" s="36">
        <v>937660.70254304586</v>
      </c>
      <c r="R32" s="35">
        <v>33576.359599492098</v>
      </c>
      <c r="S32" s="35"/>
      <c r="T32" s="35"/>
      <c r="U32" s="35"/>
      <c r="V32" s="35"/>
      <c r="W32" s="35">
        <v>18024.239992731895</v>
      </c>
      <c r="X32" s="35"/>
      <c r="Y32" s="36">
        <v>51600.599592223996</v>
      </c>
      <c r="Z32" s="35"/>
      <c r="AA32" s="35"/>
      <c r="AB32" s="35"/>
      <c r="AC32" s="35"/>
      <c r="AD32" s="36"/>
      <c r="AE32" s="35">
        <v>1006780.4123898072</v>
      </c>
    </row>
    <row r="33" spans="2:31" x14ac:dyDescent="0.3">
      <c r="B33" s="27" t="s">
        <v>161</v>
      </c>
      <c r="C33" s="35">
        <v>21093.070294359197</v>
      </c>
      <c r="D33" s="35"/>
      <c r="E33" s="35"/>
      <c r="F33" s="35"/>
      <c r="G33" s="35">
        <v>2416.7000694324997</v>
      </c>
      <c r="H33" s="35"/>
      <c r="I33" s="36">
        <v>23509.770363791697</v>
      </c>
      <c r="J33" s="35">
        <v>446183.42105745332</v>
      </c>
      <c r="K33" s="35"/>
      <c r="L33" s="35"/>
      <c r="M33" s="35"/>
      <c r="N33" s="35"/>
      <c r="O33" s="35">
        <v>61653.260055724197</v>
      </c>
      <c r="P33" s="35"/>
      <c r="Q33" s="36">
        <v>507836.6811131775</v>
      </c>
      <c r="R33" s="35">
        <v>10764.3298405569</v>
      </c>
      <c r="S33" s="35"/>
      <c r="T33" s="35"/>
      <c r="U33" s="35">
        <v>7355</v>
      </c>
      <c r="V33" s="35"/>
      <c r="W33" s="35">
        <v>2493.4600402908</v>
      </c>
      <c r="X33" s="35"/>
      <c r="Y33" s="36">
        <v>20612.7898808477</v>
      </c>
      <c r="Z33" s="35"/>
      <c r="AA33" s="35"/>
      <c r="AB33" s="35"/>
      <c r="AC33" s="35"/>
      <c r="AD33" s="36"/>
      <c r="AE33" s="35">
        <v>551959.24135781697</v>
      </c>
    </row>
    <row r="34" spans="2:31" x14ac:dyDescent="0.3">
      <c r="B34" s="27" t="s">
        <v>162</v>
      </c>
      <c r="C34" s="35">
        <v>1847.5600774686</v>
      </c>
      <c r="D34" s="35"/>
      <c r="E34" s="35"/>
      <c r="F34" s="35"/>
      <c r="G34" s="35">
        <v>6397.9799690966001</v>
      </c>
      <c r="H34" s="35"/>
      <c r="I34" s="36">
        <v>8245.5400465652001</v>
      </c>
      <c r="J34" s="35">
        <v>131920.30076589464</v>
      </c>
      <c r="K34" s="35"/>
      <c r="L34" s="35"/>
      <c r="M34" s="35"/>
      <c r="N34" s="35"/>
      <c r="O34" s="35">
        <v>178871.14987001265</v>
      </c>
      <c r="P34" s="35"/>
      <c r="Q34" s="36">
        <v>310791.4506359073</v>
      </c>
      <c r="R34" s="35"/>
      <c r="S34" s="35"/>
      <c r="T34" s="35"/>
      <c r="U34" s="35"/>
      <c r="V34" s="35"/>
      <c r="W34" s="35">
        <v>854.28999817700003</v>
      </c>
      <c r="X34" s="35"/>
      <c r="Y34" s="36">
        <v>854.28999817700003</v>
      </c>
      <c r="Z34" s="35"/>
      <c r="AA34" s="35"/>
      <c r="AB34" s="35"/>
      <c r="AC34" s="35"/>
      <c r="AD34" s="36"/>
      <c r="AE34" s="35">
        <v>319891.28068064945</v>
      </c>
    </row>
    <row r="35" spans="2:31" x14ac:dyDescent="0.3">
      <c r="B35" s="27" t="s">
        <v>163</v>
      </c>
      <c r="C35" s="35">
        <v>656.77001845140001</v>
      </c>
      <c r="D35" s="35"/>
      <c r="E35" s="35"/>
      <c r="F35" s="35"/>
      <c r="G35" s="35">
        <v>212.62000531199999</v>
      </c>
      <c r="H35" s="35"/>
      <c r="I35" s="36">
        <v>869.3900237634</v>
      </c>
      <c r="J35" s="35">
        <v>205876.11972566563</v>
      </c>
      <c r="K35" s="35"/>
      <c r="L35" s="35"/>
      <c r="M35" s="35"/>
      <c r="N35" s="35"/>
      <c r="O35" s="35">
        <v>130528.30056161759</v>
      </c>
      <c r="P35" s="35"/>
      <c r="Q35" s="36">
        <v>336404.42028728325</v>
      </c>
      <c r="R35" s="35">
        <v>8026.0001761382018</v>
      </c>
      <c r="S35" s="35"/>
      <c r="T35" s="35"/>
      <c r="U35" s="35"/>
      <c r="V35" s="35"/>
      <c r="W35" s="35">
        <v>8212.4400203837995</v>
      </c>
      <c r="X35" s="35"/>
      <c r="Y35" s="36">
        <v>16238.440196522002</v>
      </c>
      <c r="Z35" s="35"/>
      <c r="AA35" s="35"/>
      <c r="AB35" s="35"/>
      <c r="AC35" s="35"/>
      <c r="AD35" s="36"/>
      <c r="AE35" s="35">
        <v>353512.25050756865</v>
      </c>
    </row>
    <row r="36" spans="2:31" x14ac:dyDescent="0.3">
      <c r="B36" s="27" t="s">
        <v>164</v>
      </c>
      <c r="C36" s="35">
        <v>1369.98998338</v>
      </c>
      <c r="D36" s="35"/>
      <c r="E36" s="35"/>
      <c r="F36" s="35"/>
      <c r="G36" s="35"/>
      <c r="H36" s="35"/>
      <c r="I36" s="36">
        <v>1369.98998338</v>
      </c>
      <c r="J36" s="35">
        <v>231107.88985908721</v>
      </c>
      <c r="K36" s="35"/>
      <c r="L36" s="35"/>
      <c r="M36" s="35"/>
      <c r="N36" s="35"/>
      <c r="O36" s="35">
        <v>26458.620271509611</v>
      </c>
      <c r="P36" s="35"/>
      <c r="Q36" s="36">
        <v>257566.51013059681</v>
      </c>
      <c r="R36" s="35">
        <v>19657.339932852497</v>
      </c>
      <c r="S36" s="35"/>
      <c r="T36" s="35"/>
      <c r="U36" s="35"/>
      <c r="V36" s="35"/>
      <c r="W36" s="35"/>
      <c r="X36" s="35"/>
      <c r="Y36" s="36">
        <v>19657.339932852497</v>
      </c>
      <c r="Z36" s="35"/>
      <c r="AA36" s="35"/>
      <c r="AB36" s="35"/>
      <c r="AC36" s="35"/>
      <c r="AD36" s="36"/>
      <c r="AE36" s="35">
        <v>278593.84004682931</v>
      </c>
    </row>
    <row r="37" spans="2:31" x14ac:dyDescent="0.3">
      <c r="B37" s="27" t="s">
        <v>165</v>
      </c>
      <c r="C37" s="35">
        <v>1788.2100106440002</v>
      </c>
      <c r="D37" s="35"/>
      <c r="E37" s="35"/>
      <c r="F37" s="35"/>
      <c r="G37" s="35">
        <v>558.1599909416999</v>
      </c>
      <c r="H37" s="35"/>
      <c r="I37" s="36">
        <v>2346.3700015857003</v>
      </c>
      <c r="J37" s="35">
        <v>14651.450107505299</v>
      </c>
      <c r="K37" s="35"/>
      <c r="L37" s="35"/>
      <c r="M37" s="35"/>
      <c r="N37" s="35"/>
      <c r="O37" s="35">
        <v>10835.180009308202</v>
      </c>
      <c r="P37" s="35"/>
      <c r="Q37" s="36">
        <v>25486.630116813503</v>
      </c>
      <c r="R37" s="35">
        <v>2835.2199874534999</v>
      </c>
      <c r="S37" s="35"/>
      <c r="T37" s="35"/>
      <c r="U37" s="35"/>
      <c r="V37" s="35"/>
      <c r="W37" s="35"/>
      <c r="X37" s="35"/>
      <c r="Y37" s="36">
        <v>2835.2199874534999</v>
      </c>
      <c r="Z37" s="35"/>
      <c r="AA37" s="35"/>
      <c r="AB37" s="35"/>
      <c r="AC37" s="35"/>
      <c r="AD37" s="36"/>
      <c r="AE37" s="35">
        <v>30668.220105852703</v>
      </c>
    </row>
    <row r="38" spans="2:31" x14ac:dyDescent="0.3">
      <c r="B38" s="27" t="s">
        <v>166</v>
      </c>
      <c r="C38" s="35"/>
      <c r="D38" s="35"/>
      <c r="E38" s="35"/>
      <c r="F38" s="35"/>
      <c r="G38" s="35"/>
      <c r="H38" s="35"/>
      <c r="I38" s="36"/>
      <c r="J38" s="35">
        <v>9690.8499742323002</v>
      </c>
      <c r="K38" s="35"/>
      <c r="L38" s="35"/>
      <c r="M38" s="35"/>
      <c r="N38" s="35"/>
      <c r="O38" s="35">
        <v>25827.579996600205</v>
      </c>
      <c r="P38" s="35"/>
      <c r="Q38" s="36">
        <v>35518.429970832505</v>
      </c>
      <c r="R38" s="35">
        <v>610.08000306830002</v>
      </c>
      <c r="S38" s="35"/>
      <c r="T38" s="35"/>
      <c r="U38" s="35"/>
      <c r="V38" s="35"/>
      <c r="W38" s="35"/>
      <c r="X38" s="35"/>
      <c r="Y38" s="36">
        <v>610.08000306830002</v>
      </c>
      <c r="Z38" s="35"/>
      <c r="AA38" s="35"/>
      <c r="AB38" s="35"/>
      <c r="AC38" s="35"/>
      <c r="AD38" s="36"/>
      <c r="AE38" s="35">
        <v>36128.509973900807</v>
      </c>
    </row>
    <row r="39" spans="2:31" x14ac:dyDescent="0.3">
      <c r="B39" s="27" t="s">
        <v>167</v>
      </c>
      <c r="C39" s="35"/>
      <c r="D39" s="35"/>
      <c r="E39" s="35"/>
      <c r="F39" s="35"/>
      <c r="G39" s="35">
        <v>3678.1198524000001</v>
      </c>
      <c r="H39" s="35"/>
      <c r="I39" s="36">
        <v>3678.1198524000001</v>
      </c>
      <c r="J39" s="35">
        <v>84628.189541023807</v>
      </c>
      <c r="K39" s="35"/>
      <c r="L39" s="35"/>
      <c r="M39" s="35"/>
      <c r="N39" s="35"/>
      <c r="O39" s="35">
        <v>22574.419809108</v>
      </c>
      <c r="P39" s="35"/>
      <c r="Q39" s="36">
        <v>107202.60935013181</v>
      </c>
      <c r="R39" s="35">
        <v>828.19998390000001</v>
      </c>
      <c r="S39" s="35"/>
      <c r="T39" s="35"/>
      <c r="U39" s="35"/>
      <c r="V39" s="35"/>
      <c r="W39" s="35">
        <v>145.78000312</v>
      </c>
      <c r="X39" s="35"/>
      <c r="Y39" s="36">
        <v>973.97998701999995</v>
      </c>
      <c r="Z39" s="35"/>
      <c r="AA39" s="35"/>
      <c r="AB39" s="35"/>
      <c r="AC39" s="35"/>
      <c r="AD39" s="36"/>
      <c r="AE39" s="35">
        <v>111854.70918955182</v>
      </c>
    </row>
    <row r="40" spans="2:31" x14ac:dyDescent="0.3">
      <c r="B40" s="27" t="s">
        <v>168</v>
      </c>
      <c r="C40" s="35"/>
      <c r="D40" s="35"/>
      <c r="E40" s="35"/>
      <c r="F40" s="35"/>
      <c r="G40" s="35">
        <v>3989.3398906800003</v>
      </c>
      <c r="H40" s="35"/>
      <c r="I40" s="36">
        <v>3989.3398906800003</v>
      </c>
      <c r="J40" s="35">
        <v>32774.560187661198</v>
      </c>
      <c r="K40" s="35"/>
      <c r="L40" s="35"/>
      <c r="M40" s="35"/>
      <c r="N40" s="35"/>
      <c r="O40" s="35">
        <v>11135.780025395599</v>
      </c>
      <c r="P40" s="35"/>
      <c r="Q40" s="36">
        <v>43910.340213056799</v>
      </c>
      <c r="R40" s="35"/>
      <c r="S40" s="35"/>
      <c r="T40" s="35"/>
      <c r="U40" s="35"/>
      <c r="V40" s="35"/>
      <c r="W40" s="35"/>
      <c r="X40" s="35"/>
      <c r="Y40" s="36"/>
      <c r="Z40" s="35"/>
      <c r="AA40" s="35"/>
      <c r="AB40" s="35"/>
      <c r="AC40" s="35"/>
      <c r="AD40" s="36"/>
      <c r="AE40" s="35">
        <v>47899.680103736799</v>
      </c>
    </row>
    <row r="41" spans="2:31" x14ac:dyDescent="0.3">
      <c r="B41" s="27" t="s">
        <v>169</v>
      </c>
      <c r="C41" s="35"/>
      <c r="D41" s="35"/>
      <c r="E41" s="35"/>
      <c r="F41" s="35"/>
      <c r="G41" s="35"/>
      <c r="H41" s="35"/>
      <c r="I41" s="36"/>
      <c r="J41" s="35"/>
      <c r="K41" s="35"/>
      <c r="L41" s="35"/>
      <c r="M41" s="35">
        <v>6446.000325</v>
      </c>
      <c r="N41" s="35"/>
      <c r="O41" s="35">
        <v>46007.730003802804</v>
      </c>
      <c r="P41" s="35"/>
      <c r="Q41" s="36">
        <v>52453.730328802805</v>
      </c>
      <c r="R41" s="35"/>
      <c r="S41" s="35"/>
      <c r="T41" s="35"/>
      <c r="U41" s="35"/>
      <c r="V41" s="35"/>
      <c r="W41" s="35">
        <v>9264.7300558511015</v>
      </c>
      <c r="X41" s="35"/>
      <c r="Y41" s="36">
        <v>9264.7300558511015</v>
      </c>
      <c r="Z41" s="35"/>
      <c r="AA41" s="35"/>
      <c r="AB41" s="35"/>
      <c r="AC41" s="35"/>
      <c r="AD41" s="36"/>
      <c r="AE41" s="35">
        <v>61718.46038465391</v>
      </c>
    </row>
    <row r="42" spans="2:31" x14ac:dyDescent="0.3">
      <c r="B42" s="27" t="s">
        <v>170</v>
      </c>
      <c r="C42" s="35">
        <v>3785.570169912</v>
      </c>
      <c r="D42" s="35"/>
      <c r="E42" s="35"/>
      <c r="F42" s="35"/>
      <c r="G42" s="35"/>
      <c r="H42" s="35"/>
      <c r="I42" s="36">
        <v>3785.570169912</v>
      </c>
      <c r="J42" s="35">
        <v>55267.239586753334</v>
      </c>
      <c r="K42" s="35"/>
      <c r="L42" s="35"/>
      <c r="M42" s="35"/>
      <c r="N42" s="35"/>
      <c r="O42" s="35">
        <v>1131.0099955327998</v>
      </c>
      <c r="P42" s="35"/>
      <c r="Q42" s="36">
        <v>56398.249582286131</v>
      </c>
      <c r="R42" s="35">
        <v>11234.220157716898</v>
      </c>
      <c r="S42" s="35"/>
      <c r="T42" s="35"/>
      <c r="U42" s="35"/>
      <c r="V42" s="35"/>
      <c r="W42" s="35"/>
      <c r="X42" s="35"/>
      <c r="Y42" s="36">
        <v>11234.220157716898</v>
      </c>
      <c r="Z42" s="35"/>
      <c r="AA42" s="35"/>
      <c r="AB42" s="35"/>
      <c r="AC42" s="35"/>
      <c r="AD42" s="36"/>
      <c r="AE42" s="35">
        <v>71418.039909915024</v>
      </c>
    </row>
    <row r="43" spans="2:31" x14ac:dyDescent="0.3">
      <c r="B43" s="27" t="s">
        <v>171</v>
      </c>
      <c r="C43" s="35">
        <v>2355.9100818456</v>
      </c>
      <c r="D43" s="35"/>
      <c r="E43" s="35"/>
      <c r="F43" s="35"/>
      <c r="G43" s="35"/>
      <c r="H43" s="35"/>
      <c r="I43" s="36">
        <v>2355.9100818456</v>
      </c>
      <c r="J43" s="35">
        <v>144037.78031076028</v>
      </c>
      <c r="K43" s="35"/>
      <c r="L43" s="35"/>
      <c r="M43" s="35">
        <v>14953.409402698002</v>
      </c>
      <c r="N43" s="35"/>
      <c r="O43" s="35">
        <v>26663.650133249997</v>
      </c>
      <c r="P43" s="35"/>
      <c r="Q43" s="36">
        <v>185654.83984670829</v>
      </c>
      <c r="R43" s="35">
        <v>4681.0800279443001</v>
      </c>
      <c r="S43" s="35"/>
      <c r="T43" s="35"/>
      <c r="U43" s="35"/>
      <c r="V43" s="35"/>
      <c r="W43" s="35">
        <v>395.90001886100004</v>
      </c>
      <c r="X43" s="35"/>
      <c r="Y43" s="36">
        <v>5076.9800468052999</v>
      </c>
      <c r="Z43" s="35"/>
      <c r="AA43" s="35"/>
      <c r="AB43" s="35"/>
      <c r="AC43" s="35"/>
      <c r="AD43" s="36"/>
      <c r="AE43" s="35">
        <v>193087.72997535917</v>
      </c>
    </row>
    <row r="44" spans="2:31" x14ac:dyDescent="0.3">
      <c r="B44" s="27" t="s">
        <v>172</v>
      </c>
      <c r="C44" s="35">
        <v>6964.3799962439998</v>
      </c>
      <c r="D44" s="35"/>
      <c r="E44" s="35"/>
      <c r="F44" s="35"/>
      <c r="G44" s="35"/>
      <c r="H44" s="35"/>
      <c r="I44" s="36">
        <v>6964.3799962439998</v>
      </c>
      <c r="J44" s="35">
        <v>43133.629976580662</v>
      </c>
      <c r="K44" s="35"/>
      <c r="L44" s="35"/>
      <c r="M44" s="35"/>
      <c r="N44" s="35"/>
      <c r="O44" s="35">
        <v>4132.389954272101</v>
      </c>
      <c r="P44" s="35"/>
      <c r="Q44" s="36">
        <v>47266.019930852766</v>
      </c>
      <c r="R44" s="35">
        <v>28676.060763707497</v>
      </c>
      <c r="S44" s="35"/>
      <c r="T44" s="35"/>
      <c r="U44" s="35"/>
      <c r="V44" s="35"/>
      <c r="W44" s="35"/>
      <c r="X44" s="35"/>
      <c r="Y44" s="36">
        <v>28676.060763707497</v>
      </c>
      <c r="Z44" s="35"/>
      <c r="AA44" s="35"/>
      <c r="AB44" s="35"/>
      <c r="AC44" s="35"/>
      <c r="AD44" s="36"/>
      <c r="AE44" s="35">
        <v>82906.460690804262</v>
      </c>
    </row>
    <row r="45" spans="2:31" x14ac:dyDescent="0.3">
      <c r="B45" s="27" t="s">
        <v>173</v>
      </c>
      <c r="C45" s="35"/>
      <c r="D45" s="35"/>
      <c r="E45" s="35"/>
      <c r="F45" s="35"/>
      <c r="G45" s="35">
        <v>891.17997542399996</v>
      </c>
      <c r="H45" s="35"/>
      <c r="I45" s="36">
        <v>891.17997542399996</v>
      </c>
      <c r="J45" s="35"/>
      <c r="K45" s="35"/>
      <c r="L45" s="35"/>
      <c r="M45" s="35"/>
      <c r="N45" s="35"/>
      <c r="O45" s="35">
        <v>58875.240184926297</v>
      </c>
      <c r="P45" s="35"/>
      <c r="Q45" s="36">
        <v>58875.240184926297</v>
      </c>
      <c r="R45" s="35"/>
      <c r="S45" s="35"/>
      <c r="T45" s="35"/>
      <c r="U45" s="35"/>
      <c r="V45" s="35"/>
      <c r="W45" s="35">
        <v>4212.9900186014002</v>
      </c>
      <c r="X45" s="35"/>
      <c r="Y45" s="36">
        <v>4212.9900186014002</v>
      </c>
      <c r="Z45" s="35"/>
      <c r="AA45" s="35"/>
      <c r="AB45" s="35"/>
      <c r="AC45" s="35"/>
      <c r="AD45" s="36"/>
      <c r="AE45" s="35">
        <v>63979.410178951694</v>
      </c>
    </row>
    <row r="46" spans="2:31" x14ac:dyDescent="0.3">
      <c r="B46" s="27" t="s">
        <v>174</v>
      </c>
      <c r="C46" s="35"/>
      <c r="D46" s="35"/>
      <c r="E46" s="35"/>
      <c r="F46" s="35"/>
      <c r="G46" s="35">
        <v>703.90002627000001</v>
      </c>
      <c r="H46" s="35"/>
      <c r="I46" s="36">
        <v>703.90002627000001</v>
      </c>
      <c r="J46" s="35">
        <v>160791.67023059449</v>
      </c>
      <c r="K46" s="35"/>
      <c r="L46" s="35"/>
      <c r="M46" s="35"/>
      <c r="N46" s="35"/>
      <c r="O46" s="35">
        <v>208239.32029038569</v>
      </c>
      <c r="P46" s="35"/>
      <c r="Q46" s="36">
        <v>369030.99052098021</v>
      </c>
      <c r="R46" s="35">
        <v>5786.0400953199996</v>
      </c>
      <c r="S46" s="35"/>
      <c r="T46" s="35"/>
      <c r="U46" s="35"/>
      <c r="V46" s="35"/>
      <c r="W46" s="35"/>
      <c r="X46" s="35"/>
      <c r="Y46" s="36">
        <v>5786.0400953199996</v>
      </c>
      <c r="Z46" s="35"/>
      <c r="AA46" s="35"/>
      <c r="AB46" s="35"/>
      <c r="AC46" s="35"/>
      <c r="AD46" s="36"/>
      <c r="AE46" s="35">
        <v>375520.93064257014</v>
      </c>
    </row>
    <row r="47" spans="2:31" x14ac:dyDescent="0.3">
      <c r="B47" s="27" t="s">
        <v>175</v>
      </c>
      <c r="C47" s="35"/>
      <c r="D47" s="35"/>
      <c r="E47" s="35"/>
      <c r="F47" s="35"/>
      <c r="G47" s="35"/>
      <c r="H47" s="35"/>
      <c r="I47" s="36"/>
      <c r="J47" s="35">
        <v>552952.77793165657</v>
      </c>
      <c r="K47" s="35"/>
      <c r="L47" s="35"/>
      <c r="M47" s="35"/>
      <c r="N47" s="35"/>
      <c r="O47" s="35">
        <v>31451.609845359297</v>
      </c>
      <c r="P47" s="35"/>
      <c r="Q47" s="36">
        <v>584404.38777701592</v>
      </c>
      <c r="R47" s="35">
        <v>14453.280216418299</v>
      </c>
      <c r="S47" s="35"/>
      <c r="T47" s="35"/>
      <c r="U47" s="35"/>
      <c r="V47" s="35"/>
      <c r="W47" s="35"/>
      <c r="X47" s="35"/>
      <c r="Y47" s="36">
        <v>14453.280216418299</v>
      </c>
      <c r="Z47" s="35"/>
      <c r="AA47" s="35"/>
      <c r="AB47" s="35"/>
      <c r="AC47" s="35"/>
      <c r="AD47" s="36"/>
      <c r="AE47" s="35">
        <v>598857.66799343424</v>
      </c>
    </row>
    <row r="48" spans="2:31" x14ac:dyDescent="0.3">
      <c r="B48" s="27" t="s">
        <v>176</v>
      </c>
      <c r="C48" s="35"/>
      <c r="D48" s="35"/>
      <c r="E48" s="35"/>
      <c r="F48" s="35"/>
      <c r="G48" s="35">
        <v>41221.209511904002</v>
      </c>
      <c r="H48" s="35"/>
      <c r="I48" s="36">
        <v>41221.209511904002</v>
      </c>
      <c r="J48" s="35">
        <v>63507.139960846012</v>
      </c>
      <c r="K48" s="35"/>
      <c r="L48" s="35"/>
      <c r="M48" s="35"/>
      <c r="N48" s="35"/>
      <c r="O48" s="35">
        <v>285368.16996760207</v>
      </c>
      <c r="P48" s="35"/>
      <c r="Q48" s="36">
        <v>348875.30992844806</v>
      </c>
      <c r="R48" s="35"/>
      <c r="S48" s="35"/>
      <c r="T48" s="35"/>
      <c r="U48" s="35"/>
      <c r="V48" s="35"/>
      <c r="W48" s="35"/>
      <c r="X48" s="35"/>
      <c r="Y48" s="36"/>
      <c r="Z48" s="35"/>
      <c r="AA48" s="35"/>
      <c r="AB48" s="35">
        <v>12502.019929589998</v>
      </c>
      <c r="AC48" s="35"/>
      <c r="AD48" s="36">
        <v>12502.019929589998</v>
      </c>
      <c r="AE48" s="35">
        <v>402598.5393699421</v>
      </c>
    </row>
    <row r="49" spans="2:31" x14ac:dyDescent="0.3">
      <c r="B49" s="27" t="s">
        <v>177</v>
      </c>
      <c r="C49" s="35"/>
      <c r="D49" s="35">
        <v>4299.44993049</v>
      </c>
      <c r="E49" s="35"/>
      <c r="F49" s="35"/>
      <c r="G49" s="35"/>
      <c r="H49" s="35"/>
      <c r="I49" s="36">
        <v>4299.44993049</v>
      </c>
      <c r="J49" s="35"/>
      <c r="K49" s="35">
        <v>2514211.8130293074</v>
      </c>
      <c r="L49" s="35"/>
      <c r="M49" s="35"/>
      <c r="N49" s="35"/>
      <c r="O49" s="35"/>
      <c r="P49" s="35"/>
      <c r="Q49" s="36">
        <v>2514211.8130293074</v>
      </c>
      <c r="R49" s="35"/>
      <c r="S49" s="35">
        <v>3126.90016758</v>
      </c>
      <c r="T49" s="35"/>
      <c r="U49" s="35"/>
      <c r="V49" s="35"/>
      <c r="W49" s="35"/>
      <c r="X49" s="35"/>
      <c r="Y49" s="36">
        <v>3126.90016758</v>
      </c>
      <c r="Z49" s="35"/>
      <c r="AA49" s="35"/>
      <c r="AB49" s="35"/>
      <c r="AC49" s="35"/>
      <c r="AD49" s="36"/>
      <c r="AE49" s="35">
        <v>2521638.1631273776</v>
      </c>
    </row>
    <row r="50" spans="2:31" x14ac:dyDescent="0.3">
      <c r="B50" s="27" t="s">
        <v>178</v>
      </c>
      <c r="C50" s="35"/>
      <c r="D50" s="35"/>
      <c r="E50" s="35"/>
      <c r="F50" s="35"/>
      <c r="G50" s="35"/>
      <c r="H50" s="35"/>
      <c r="I50" s="36"/>
      <c r="J50" s="35"/>
      <c r="K50" s="35"/>
      <c r="L50" s="35"/>
      <c r="M50" s="35">
        <v>7832.0300508959999</v>
      </c>
      <c r="N50" s="35"/>
      <c r="O50" s="35"/>
      <c r="P50" s="35">
        <v>24145.829747971999</v>
      </c>
      <c r="Q50" s="36">
        <v>31977.859798867998</v>
      </c>
      <c r="R50" s="35"/>
      <c r="S50" s="35"/>
      <c r="T50" s="35"/>
      <c r="U50" s="35"/>
      <c r="V50" s="35"/>
      <c r="W50" s="35"/>
      <c r="X50" s="35"/>
      <c r="Y50" s="36"/>
      <c r="Z50" s="35"/>
      <c r="AA50" s="35"/>
      <c r="AB50" s="35"/>
      <c r="AC50" s="35"/>
      <c r="AD50" s="36"/>
      <c r="AE50" s="35">
        <v>31977.859798867998</v>
      </c>
    </row>
    <row r="51" spans="2:31" x14ac:dyDescent="0.3">
      <c r="B51" s="27" t="s">
        <v>179</v>
      </c>
      <c r="C51" s="35"/>
      <c r="D51" s="35"/>
      <c r="E51" s="35"/>
      <c r="F51" s="35"/>
      <c r="G51" s="35"/>
      <c r="H51" s="35"/>
      <c r="I51" s="36"/>
      <c r="J51" s="35">
        <v>36610.799784899995</v>
      </c>
      <c r="K51" s="35"/>
      <c r="L51" s="35"/>
      <c r="M51" s="35"/>
      <c r="N51" s="35"/>
      <c r="O51" s="35"/>
      <c r="P51" s="35">
        <v>3975.02995362</v>
      </c>
      <c r="Q51" s="36">
        <v>40585.829738519999</v>
      </c>
      <c r="R51" s="35"/>
      <c r="S51" s="35"/>
      <c r="T51" s="35"/>
      <c r="U51" s="35"/>
      <c r="V51" s="35"/>
      <c r="W51" s="35"/>
      <c r="X51" s="35"/>
      <c r="Y51" s="36"/>
      <c r="Z51" s="35"/>
      <c r="AA51" s="35"/>
      <c r="AB51" s="35"/>
      <c r="AC51" s="35"/>
      <c r="AD51" s="36"/>
      <c r="AE51" s="35">
        <v>40585.829738519999</v>
      </c>
    </row>
    <row r="52" spans="2:31" x14ac:dyDescent="0.3">
      <c r="B52" s="27" t="s">
        <v>180</v>
      </c>
      <c r="C52" s="35"/>
      <c r="D52" s="35"/>
      <c r="E52" s="35"/>
      <c r="F52" s="35"/>
      <c r="G52" s="35"/>
      <c r="H52" s="35"/>
      <c r="I52" s="36"/>
      <c r="J52" s="35"/>
      <c r="K52" s="35"/>
      <c r="L52" s="35"/>
      <c r="M52" s="35">
        <v>3132.1099260659998</v>
      </c>
      <c r="N52" s="35"/>
      <c r="O52" s="35"/>
      <c r="P52" s="35"/>
      <c r="Q52" s="36">
        <v>3132.1099260659998</v>
      </c>
      <c r="R52" s="35"/>
      <c r="S52" s="35"/>
      <c r="T52" s="35"/>
      <c r="U52" s="35"/>
      <c r="V52" s="35"/>
      <c r="W52" s="35"/>
      <c r="X52" s="35"/>
      <c r="Y52" s="36"/>
      <c r="Z52" s="35"/>
      <c r="AA52" s="35"/>
      <c r="AB52" s="35"/>
      <c r="AC52" s="35"/>
      <c r="AD52" s="36"/>
      <c r="AE52" s="35">
        <v>3132.1099260659998</v>
      </c>
    </row>
    <row r="53" spans="2:31" x14ac:dyDescent="0.3">
      <c r="B53" s="27" t="s">
        <v>181</v>
      </c>
      <c r="C53" s="35"/>
      <c r="D53" s="35"/>
      <c r="E53" s="35"/>
      <c r="F53" s="35"/>
      <c r="G53" s="35"/>
      <c r="H53" s="35"/>
      <c r="I53" s="36"/>
      <c r="J53" s="35"/>
      <c r="K53" s="35"/>
      <c r="L53" s="35"/>
      <c r="M53" s="35"/>
      <c r="N53" s="35"/>
      <c r="O53" s="35"/>
      <c r="P53" s="35">
        <v>13613.949905511001</v>
      </c>
      <c r="Q53" s="36">
        <v>13613.949905511001</v>
      </c>
      <c r="R53" s="35"/>
      <c r="S53" s="35"/>
      <c r="T53" s="35"/>
      <c r="U53" s="35"/>
      <c r="V53" s="35"/>
      <c r="W53" s="35"/>
      <c r="X53" s="35"/>
      <c r="Y53" s="36"/>
      <c r="Z53" s="35"/>
      <c r="AA53" s="35"/>
      <c r="AB53" s="35"/>
      <c r="AC53" s="35"/>
      <c r="AD53" s="36"/>
      <c r="AE53" s="35">
        <v>13613.949905511001</v>
      </c>
    </row>
    <row r="54" spans="2:31" x14ac:dyDescent="0.3">
      <c r="B54" s="27" t="s">
        <v>182</v>
      </c>
      <c r="C54" s="35"/>
      <c r="D54" s="35"/>
      <c r="E54" s="35"/>
      <c r="F54" s="35">
        <v>42366.219406800003</v>
      </c>
      <c r="G54" s="35"/>
      <c r="H54" s="35"/>
      <c r="I54" s="36">
        <v>42366.219406800003</v>
      </c>
      <c r="J54" s="35">
        <v>266879.07961771498</v>
      </c>
      <c r="K54" s="35"/>
      <c r="L54" s="35"/>
      <c r="M54" s="35">
        <v>34105.289852146001</v>
      </c>
      <c r="N54" s="35"/>
      <c r="O54" s="35"/>
      <c r="P54" s="35">
        <v>89476.890233794998</v>
      </c>
      <c r="Q54" s="36">
        <v>390461.25970365596</v>
      </c>
      <c r="R54" s="35"/>
      <c r="S54" s="35"/>
      <c r="T54" s="35"/>
      <c r="U54" s="35"/>
      <c r="V54" s="35"/>
      <c r="W54" s="35"/>
      <c r="X54" s="35"/>
      <c r="Y54" s="36"/>
      <c r="Z54" s="35"/>
      <c r="AA54" s="35"/>
      <c r="AB54" s="35"/>
      <c r="AC54" s="35"/>
      <c r="AD54" s="36"/>
      <c r="AE54" s="35">
        <v>432827.47911045596</v>
      </c>
    </row>
    <row r="55" spans="2:31" x14ac:dyDescent="0.3">
      <c r="B55" s="27" t="s">
        <v>183</v>
      </c>
      <c r="C55" s="35"/>
      <c r="D55" s="35"/>
      <c r="E55" s="35"/>
      <c r="F55" s="35"/>
      <c r="G55" s="35"/>
      <c r="H55" s="35"/>
      <c r="I55" s="36"/>
      <c r="J55" s="35"/>
      <c r="K55" s="35"/>
      <c r="L55" s="35"/>
      <c r="M55" s="35">
        <v>904.00998974000004</v>
      </c>
      <c r="N55" s="35"/>
      <c r="O55" s="35"/>
      <c r="P55" s="35">
        <v>45787.209963385001</v>
      </c>
      <c r="Q55" s="36">
        <v>46691.219953125001</v>
      </c>
      <c r="R55" s="35"/>
      <c r="S55" s="35"/>
      <c r="T55" s="35"/>
      <c r="U55" s="35"/>
      <c r="V55" s="35"/>
      <c r="W55" s="35"/>
      <c r="X55" s="35"/>
      <c r="Y55" s="36"/>
      <c r="Z55" s="35"/>
      <c r="AA55" s="35"/>
      <c r="AB55" s="35"/>
      <c r="AC55" s="35"/>
      <c r="AD55" s="36"/>
      <c r="AE55" s="35">
        <v>46691.219953125001</v>
      </c>
    </row>
    <row r="56" spans="2:31" x14ac:dyDescent="0.3">
      <c r="B56" s="27" t="s">
        <v>184</v>
      </c>
      <c r="C56" s="35"/>
      <c r="D56" s="35"/>
      <c r="E56" s="35"/>
      <c r="F56" s="35"/>
      <c r="G56" s="35"/>
      <c r="H56" s="35"/>
      <c r="I56" s="36"/>
      <c r="J56" s="35"/>
      <c r="K56" s="35"/>
      <c r="L56" s="35"/>
      <c r="M56" s="35">
        <v>18519.100250160001</v>
      </c>
      <c r="N56" s="35"/>
      <c r="O56" s="35"/>
      <c r="P56" s="35">
        <v>121821.30982529208</v>
      </c>
      <c r="Q56" s="36">
        <v>140340.41007545206</v>
      </c>
      <c r="R56" s="35"/>
      <c r="S56" s="35"/>
      <c r="T56" s="35"/>
      <c r="U56" s="35"/>
      <c r="V56" s="35"/>
      <c r="W56" s="35"/>
      <c r="X56" s="35"/>
      <c r="Y56" s="36"/>
      <c r="Z56" s="35"/>
      <c r="AA56" s="35"/>
      <c r="AB56" s="35"/>
      <c r="AC56" s="35"/>
      <c r="AD56" s="36"/>
      <c r="AE56" s="35">
        <v>140340.41007545206</v>
      </c>
    </row>
    <row r="57" spans="2:31" x14ac:dyDescent="0.3">
      <c r="B57" s="27" t="s">
        <v>185</v>
      </c>
      <c r="C57" s="35"/>
      <c r="D57" s="35"/>
      <c r="E57" s="35"/>
      <c r="F57" s="35"/>
      <c r="G57" s="35"/>
      <c r="H57" s="35"/>
      <c r="I57" s="36"/>
      <c r="J57" s="35"/>
      <c r="K57" s="35"/>
      <c r="L57" s="35"/>
      <c r="M57" s="35">
        <v>90441.730333906002</v>
      </c>
      <c r="N57" s="35"/>
      <c r="O57" s="35"/>
      <c r="P57" s="35">
        <v>66953.26999999999</v>
      </c>
      <c r="Q57" s="36">
        <v>157395.00033390598</v>
      </c>
      <c r="R57" s="35"/>
      <c r="S57" s="35"/>
      <c r="T57" s="35"/>
      <c r="U57" s="35"/>
      <c r="V57" s="35"/>
      <c r="W57" s="35"/>
      <c r="X57" s="35"/>
      <c r="Y57" s="36"/>
      <c r="Z57" s="35"/>
      <c r="AA57" s="35"/>
      <c r="AB57" s="35"/>
      <c r="AC57" s="35"/>
      <c r="AD57" s="36"/>
      <c r="AE57" s="35">
        <v>157395.00033390598</v>
      </c>
    </row>
    <row r="58" spans="2:31" x14ac:dyDescent="0.3">
      <c r="B58" s="27" t="s">
        <v>186</v>
      </c>
      <c r="C58" s="35"/>
      <c r="D58" s="35"/>
      <c r="E58" s="35"/>
      <c r="F58" s="35"/>
      <c r="G58" s="35"/>
      <c r="H58" s="35"/>
      <c r="I58" s="36"/>
      <c r="J58" s="35"/>
      <c r="K58" s="35"/>
      <c r="L58" s="35"/>
      <c r="M58" s="35">
        <v>22598.999204085001</v>
      </c>
      <c r="N58" s="35"/>
      <c r="O58" s="35"/>
      <c r="P58" s="35">
        <v>50026.010101015992</v>
      </c>
      <c r="Q58" s="36">
        <v>72625.00930510099</v>
      </c>
      <c r="R58" s="35"/>
      <c r="S58" s="35"/>
      <c r="T58" s="35"/>
      <c r="U58" s="35"/>
      <c r="V58" s="35"/>
      <c r="W58" s="35"/>
      <c r="X58" s="35"/>
      <c r="Y58" s="36"/>
      <c r="Z58" s="35"/>
      <c r="AA58" s="35"/>
      <c r="AB58" s="35"/>
      <c r="AC58" s="35"/>
      <c r="AD58" s="36"/>
      <c r="AE58" s="35">
        <v>72625.00930510099</v>
      </c>
    </row>
    <row r="59" spans="2:31" x14ac:dyDescent="0.3">
      <c r="B59" s="27" t="s">
        <v>187</v>
      </c>
      <c r="C59" s="35"/>
      <c r="D59" s="35"/>
      <c r="E59" s="35"/>
      <c r="F59" s="35"/>
      <c r="G59" s="35"/>
      <c r="H59" s="35"/>
      <c r="I59" s="36"/>
      <c r="J59" s="35">
        <v>16298.779899206</v>
      </c>
      <c r="K59" s="35"/>
      <c r="L59" s="35"/>
      <c r="M59" s="35"/>
      <c r="N59" s="35"/>
      <c r="O59" s="35"/>
      <c r="P59" s="35">
        <v>70222.83130228681</v>
      </c>
      <c r="Q59" s="36">
        <v>86521.611201492808</v>
      </c>
      <c r="R59" s="35"/>
      <c r="S59" s="35"/>
      <c r="T59" s="35"/>
      <c r="U59" s="35"/>
      <c r="V59" s="35"/>
      <c r="W59" s="35"/>
      <c r="X59" s="35"/>
      <c r="Y59" s="36"/>
      <c r="Z59" s="35"/>
      <c r="AA59" s="35"/>
      <c r="AB59" s="35"/>
      <c r="AC59" s="35"/>
      <c r="AD59" s="36"/>
      <c r="AE59" s="35">
        <v>86521.611201492808</v>
      </c>
    </row>
    <row r="60" spans="2:31" x14ac:dyDescent="0.3">
      <c r="B60" s="27" t="s">
        <v>188</v>
      </c>
      <c r="C60" s="35"/>
      <c r="D60" s="35"/>
      <c r="E60" s="35"/>
      <c r="F60" s="35"/>
      <c r="G60" s="35"/>
      <c r="H60" s="35"/>
      <c r="I60" s="36"/>
      <c r="J60" s="35"/>
      <c r="K60" s="35"/>
      <c r="L60" s="35"/>
      <c r="M60" s="35">
        <v>47052.560076280002</v>
      </c>
      <c r="N60" s="35"/>
      <c r="O60" s="35"/>
      <c r="P60" s="35">
        <v>13056.059991370001</v>
      </c>
      <c r="Q60" s="36">
        <v>60108.620067650001</v>
      </c>
      <c r="R60" s="35"/>
      <c r="S60" s="35"/>
      <c r="T60" s="35"/>
      <c r="U60" s="35"/>
      <c r="V60" s="35"/>
      <c r="W60" s="35"/>
      <c r="X60" s="35"/>
      <c r="Y60" s="36"/>
      <c r="Z60" s="35"/>
      <c r="AA60" s="35"/>
      <c r="AB60" s="35"/>
      <c r="AC60" s="35"/>
      <c r="AD60" s="36"/>
      <c r="AE60" s="35">
        <v>60108.620067650001</v>
      </c>
    </row>
    <row r="61" spans="2:31" x14ac:dyDescent="0.3">
      <c r="B61" s="27" t="s">
        <v>189</v>
      </c>
      <c r="C61" s="35"/>
      <c r="D61" s="35"/>
      <c r="E61" s="35"/>
      <c r="F61" s="35"/>
      <c r="G61" s="35"/>
      <c r="H61" s="35"/>
      <c r="I61" s="36"/>
      <c r="J61" s="35"/>
      <c r="K61" s="35"/>
      <c r="L61" s="35"/>
      <c r="M61" s="35">
        <v>282827.584906506</v>
      </c>
      <c r="N61" s="35"/>
      <c r="O61" s="35"/>
      <c r="P61" s="35">
        <v>44898.589367504013</v>
      </c>
      <c r="Q61" s="36">
        <v>327726.17427401</v>
      </c>
      <c r="R61" s="35"/>
      <c r="S61" s="35"/>
      <c r="T61" s="35"/>
      <c r="U61" s="35"/>
      <c r="V61" s="35"/>
      <c r="W61" s="35"/>
      <c r="X61" s="35"/>
      <c r="Y61" s="36"/>
      <c r="Z61" s="35"/>
      <c r="AA61" s="35"/>
      <c r="AB61" s="35"/>
      <c r="AC61" s="35"/>
      <c r="AD61" s="36"/>
      <c r="AE61" s="35">
        <v>327726.17427401</v>
      </c>
    </row>
    <row r="62" spans="2:31" x14ac:dyDescent="0.3">
      <c r="B62" s="27" t="s">
        <v>190</v>
      </c>
      <c r="C62" s="35"/>
      <c r="D62" s="35"/>
      <c r="E62" s="35"/>
      <c r="F62" s="35"/>
      <c r="G62" s="35"/>
      <c r="H62" s="35"/>
      <c r="I62" s="36"/>
      <c r="J62" s="35"/>
      <c r="K62" s="35"/>
      <c r="L62" s="35"/>
      <c r="M62" s="35">
        <v>52078.869643507001</v>
      </c>
      <c r="N62" s="35"/>
      <c r="O62" s="35"/>
      <c r="P62" s="35">
        <v>142.92000147299999</v>
      </c>
      <c r="Q62" s="36">
        <v>52221.789644980003</v>
      </c>
      <c r="R62" s="35"/>
      <c r="S62" s="35"/>
      <c r="T62" s="35"/>
      <c r="U62" s="35"/>
      <c r="V62" s="35"/>
      <c r="W62" s="35"/>
      <c r="X62" s="35"/>
      <c r="Y62" s="36"/>
      <c r="Z62" s="35"/>
      <c r="AA62" s="35"/>
      <c r="AB62" s="35"/>
      <c r="AC62" s="35"/>
      <c r="AD62" s="36"/>
      <c r="AE62" s="35">
        <v>52221.789644980003</v>
      </c>
    </row>
    <row r="63" spans="2:31" x14ac:dyDescent="0.3">
      <c r="B63" s="27" t="s">
        <v>191</v>
      </c>
      <c r="C63" s="35"/>
      <c r="D63" s="35"/>
      <c r="E63" s="35"/>
      <c r="F63" s="35"/>
      <c r="G63" s="35"/>
      <c r="H63" s="35"/>
      <c r="I63" s="36"/>
      <c r="J63" s="35"/>
      <c r="K63" s="35"/>
      <c r="L63" s="35"/>
      <c r="M63" s="35">
        <v>24261.099806321999</v>
      </c>
      <c r="N63" s="35"/>
      <c r="O63" s="35"/>
      <c r="P63" s="35">
        <v>5162.0899771169998</v>
      </c>
      <c r="Q63" s="36">
        <v>29423.189783439</v>
      </c>
      <c r="R63" s="35"/>
      <c r="S63" s="35"/>
      <c r="T63" s="35"/>
      <c r="U63" s="35"/>
      <c r="V63" s="35"/>
      <c r="W63" s="35"/>
      <c r="X63" s="35"/>
      <c r="Y63" s="36"/>
      <c r="Z63" s="35"/>
      <c r="AA63" s="35"/>
      <c r="AB63" s="35"/>
      <c r="AC63" s="35"/>
      <c r="AD63" s="36"/>
      <c r="AE63" s="35">
        <v>29423.189783439</v>
      </c>
    </row>
    <row r="64" spans="2:31" x14ac:dyDescent="0.3">
      <c r="B64" s="27" t="s">
        <v>192</v>
      </c>
      <c r="C64" s="35"/>
      <c r="D64" s="35"/>
      <c r="E64" s="35"/>
      <c r="F64" s="35"/>
      <c r="G64" s="35"/>
      <c r="H64" s="35"/>
      <c r="I64" s="36"/>
      <c r="J64" s="35">
        <v>1056.7399629990002</v>
      </c>
      <c r="K64" s="35"/>
      <c r="L64" s="35"/>
      <c r="M64" s="35">
        <v>76769.220408385998</v>
      </c>
      <c r="N64" s="35"/>
      <c r="O64" s="35"/>
      <c r="P64" s="35">
        <v>46322.619851699004</v>
      </c>
      <c r="Q64" s="36">
        <v>124148.58022308399</v>
      </c>
      <c r="R64" s="35"/>
      <c r="S64" s="35"/>
      <c r="T64" s="35"/>
      <c r="U64" s="35"/>
      <c r="V64" s="35"/>
      <c r="W64" s="35"/>
      <c r="X64" s="35"/>
      <c r="Y64" s="36"/>
      <c r="Z64" s="35"/>
      <c r="AA64" s="35"/>
      <c r="AB64" s="35"/>
      <c r="AC64" s="35"/>
      <c r="AD64" s="36"/>
      <c r="AE64" s="35">
        <v>124148.58022308399</v>
      </c>
    </row>
    <row r="65" spans="2:31" x14ac:dyDescent="0.3">
      <c r="B65" s="27" t="s">
        <v>193</v>
      </c>
      <c r="C65" s="35"/>
      <c r="D65" s="35"/>
      <c r="E65" s="35"/>
      <c r="F65" s="35"/>
      <c r="G65" s="35"/>
      <c r="H65" s="35"/>
      <c r="I65" s="36"/>
      <c r="J65" s="35"/>
      <c r="K65" s="35"/>
      <c r="L65" s="35"/>
      <c r="M65" s="35">
        <v>284823.02956640878</v>
      </c>
      <c r="N65" s="35"/>
      <c r="O65" s="35"/>
      <c r="P65" s="35">
        <v>1183833.9594391752</v>
      </c>
      <c r="Q65" s="36">
        <v>1468656.989005584</v>
      </c>
      <c r="R65" s="35"/>
      <c r="S65" s="35"/>
      <c r="T65" s="35"/>
      <c r="U65" s="35"/>
      <c r="V65" s="35"/>
      <c r="W65" s="35"/>
      <c r="X65" s="35"/>
      <c r="Y65" s="36"/>
      <c r="Z65" s="35"/>
      <c r="AA65" s="35"/>
      <c r="AB65" s="35"/>
      <c r="AC65" s="35"/>
      <c r="AD65" s="36"/>
      <c r="AE65" s="35">
        <v>1468656.989005584</v>
      </c>
    </row>
    <row r="66" spans="2:31" x14ac:dyDescent="0.3">
      <c r="B66" s="27" t="s">
        <v>194</v>
      </c>
      <c r="C66" s="35"/>
      <c r="D66" s="35"/>
      <c r="E66" s="35"/>
      <c r="F66" s="35"/>
      <c r="G66" s="35"/>
      <c r="H66" s="35"/>
      <c r="I66" s="36"/>
      <c r="J66" s="35"/>
      <c r="K66" s="35"/>
      <c r="L66" s="35"/>
      <c r="M66" s="35">
        <v>665724.96000000008</v>
      </c>
      <c r="N66" s="35"/>
      <c r="O66" s="35"/>
      <c r="P66" s="35">
        <v>96483.36</v>
      </c>
      <c r="Q66" s="36">
        <v>762208.32000000007</v>
      </c>
      <c r="R66" s="35"/>
      <c r="S66" s="35"/>
      <c r="T66" s="35"/>
      <c r="U66" s="35"/>
      <c r="V66" s="35"/>
      <c r="W66" s="35"/>
      <c r="X66" s="35"/>
      <c r="Y66" s="36"/>
      <c r="Z66" s="35"/>
      <c r="AA66" s="35"/>
      <c r="AB66" s="35"/>
      <c r="AC66" s="35"/>
      <c r="AD66" s="36"/>
      <c r="AE66" s="35">
        <v>762208.32000000007</v>
      </c>
    </row>
    <row r="67" spans="2:31" x14ac:dyDescent="0.3">
      <c r="B67" s="27" t="s">
        <v>195</v>
      </c>
      <c r="C67" s="35"/>
      <c r="D67" s="35"/>
      <c r="E67" s="35"/>
      <c r="F67" s="35"/>
      <c r="G67" s="35"/>
      <c r="H67" s="35"/>
      <c r="I67" s="36"/>
      <c r="J67" s="35">
        <v>75306.699137779011</v>
      </c>
      <c r="K67" s="35"/>
      <c r="L67" s="35"/>
      <c r="M67" s="35">
        <v>61039.449694861003</v>
      </c>
      <c r="N67" s="35"/>
      <c r="O67" s="35"/>
      <c r="P67" s="35">
        <v>158231.77024094699</v>
      </c>
      <c r="Q67" s="36">
        <v>294577.91907358705</v>
      </c>
      <c r="R67" s="35"/>
      <c r="S67" s="35"/>
      <c r="T67" s="35"/>
      <c r="U67" s="35"/>
      <c r="V67" s="35"/>
      <c r="W67" s="35"/>
      <c r="X67" s="35"/>
      <c r="Y67" s="36"/>
      <c r="Z67" s="35"/>
      <c r="AA67" s="35"/>
      <c r="AB67" s="35"/>
      <c r="AC67" s="35"/>
      <c r="AD67" s="36"/>
      <c r="AE67" s="35">
        <v>294577.91907358705</v>
      </c>
    </row>
    <row r="68" spans="2:31" x14ac:dyDescent="0.3">
      <c r="B68" s="27" t="s">
        <v>196</v>
      </c>
      <c r="C68" s="35"/>
      <c r="D68" s="35"/>
      <c r="E68" s="35"/>
      <c r="F68" s="35"/>
      <c r="G68" s="35"/>
      <c r="H68" s="35"/>
      <c r="I68" s="36"/>
      <c r="J68" s="35"/>
      <c r="K68" s="35"/>
      <c r="L68" s="35"/>
      <c r="M68" s="35">
        <v>15970.800035985998</v>
      </c>
      <c r="N68" s="35"/>
      <c r="O68" s="35"/>
      <c r="P68" s="35"/>
      <c r="Q68" s="36">
        <v>15970.800035985998</v>
      </c>
      <c r="R68" s="35"/>
      <c r="S68" s="35"/>
      <c r="T68" s="35"/>
      <c r="U68" s="35"/>
      <c r="V68" s="35"/>
      <c r="W68" s="35"/>
      <c r="X68" s="35"/>
      <c r="Y68" s="36"/>
      <c r="Z68" s="35"/>
      <c r="AA68" s="35"/>
      <c r="AB68" s="35"/>
      <c r="AC68" s="35"/>
      <c r="AD68" s="36"/>
      <c r="AE68" s="35">
        <v>15970.800035985998</v>
      </c>
    </row>
    <row r="69" spans="2:31" x14ac:dyDescent="0.3">
      <c r="B69" s="27" t="s">
        <v>197</v>
      </c>
      <c r="C69" s="35"/>
      <c r="D69" s="35"/>
      <c r="E69" s="35"/>
      <c r="F69" s="35"/>
      <c r="G69" s="35"/>
      <c r="H69" s="35"/>
      <c r="I69" s="36"/>
      <c r="J69" s="35"/>
      <c r="K69" s="35"/>
      <c r="L69" s="35"/>
      <c r="M69" s="35">
        <v>51106.400324279995</v>
      </c>
      <c r="N69" s="35"/>
      <c r="O69" s="35"/>
      <c r="P69" s="35">
        <v>15704.64</v>
      </c>
      <c r="Q69" s="36">
        <v>66811.040324279995</v>
      </c>
      <c r="R69" s="35"/>
      <c r="S69" s="35"/>
      <c r="T69" s="35"/>
      <c r="U69" s="35"/>
      <c r="V69" s="35"/>
      <c r="W69" s="35"/>
      <c r="X69" s="35"/>
      <c r="Y69" s="36"/>
      <c r="Z69" s="35"/>
      <c r="AA69" s="35"/>
      <c r="AB69" s="35"/>
      <c r="AC69" s="35"/>
      <c r="AD69" s="36"/>
      <c r="AE69" s="35">
        <v>66811.040324279995</v>
      </c>
    </row>
    <row r="70" spans="2:31" x14ac:dyDescent="0.3">
      <c r="B70" s="27" t="s">
        <v>198</v>
      </c>
      <c r="C70" s="35"/>
      <c r="D70" s="35"/>
      <c r="E70" s="35"/>
      <c r="F70" s="35"/>
      <c r="G70" s="35"/>
      <c r="H70" s="35"/>
      <c r="I70" s="36"/>
      <c r="J70" s="35">
        <v>2796.1900193639999</v>
      </c>
      <c r="K70" s="35"/>
      <c r="L70" s="35"/>
      <c r="M70" s="35">
        <v>219324.670507275</v>
      </c>
      <c r="N70" s="35"/>
      <c r="O70" s="35"/>
      <c r="P70" s="35">
        <v>414074.90019383916</v>
      </c>
      <c r="Q70" s="36">
        <v>636195.76072047814</v>
      </c>
      <c r="R70" s="35"/>
      <c r="S70" s="35"/>
      <c r="T70" s="35"/>
      <c r="U70" s="35"/>
      <c r="V70" s="35"/>
      <c r="W70" s="35"/>
      <c r="X70" s="35"/>
      <c r="Y70" s="36"/>
      <c r="Z70" s="35"/>
      <c r="AA70" s="35"/>
      <c r="AB70" s="35"/>
      <c r="AC70" s="35"/>
      <c r="AD70" s="36"/>
      <c r="AE70" s="35">
        <v>636195.76072047814</v>
      </c>
    </row>
    <row r="71" spans="2:31" x14ac:dyDescent="0.3">
      <c r="B71" s="27" t="s">
        <v>199</v>
      </c>
      <c r="C71" s="35"/>
      <c r="D71" s="35"/>
      <c r="E71" s="35"/>
      <c r="F71" s="35"/>
      <c r="G71" s="35"/>
      <c r="H71" s="35"/>
      <c r="I71" s="36"/>
      <c r="J71" s="35"/>
      <c r="K71" s="35"/>
      <c r="L71" s="35"/>
      <c r="M71" s="35"/>
      <c r="N71" s="35"/>
      <c r="O71" s="35"/>
      <c r="P71" s="35"/>
      <c r="Q71" s="36"/>
      <c r="R71" s="35"/>
      <c r="S71" s="35"/>
      <c r="T71" s="35"/>
      <c r="U71" s="35"/>
      <c r="V71" s="35"/>
      <c r="W71" s="35"/>
      <c r="X71" s="35"/>
      <c r="Y71" s="36"/>
      <c r="Z71" s="35"/>
      <c r="AA71" s="35"/>
      <c r="AB71" s="35"/>
      <c r="AC71" s="35">
        <v>4235010.1585202301</v>
      </c>
      <c r="AD71" s="36">
        <v>4235010.1585202301</v>
      </c>
      <c r="AE71" s="35">
        <v>4235010.1585202301</v>
      </c>
    </row>
    <row r="72" spans="2:31" x14ac:dyDescent="0.3">
      <c r="B72" s="27" t="s">
        <v>200</v>
      </c>
      <c r="C72" s="35"/>
      <c r="D72" s="35"/>
      <c r="E72" s="35"/>
      <c r="F72" s="35"/>
      <c r="G72" s="35"/>
      <c r="H72" s="35"/>
      <c r="I72" s="36"/>
      <c r="J72" s="35"/>
      <c r="K72" s="35"/>
      <c r="L72" s="35"/>
      <c r="M72" s="35"/>
      <c r="N72" s="35"/>
      <c r="O72" s="35"/>
      <c r="P72" s="35"/>
      <c r="Q72" s="36"/>
      <c r="R72" s="35"/>
      <c r="S72" s="35"/>
      <c r="T72" s="35"/>
      <c r="U72" s="35"/>
      <c r="V72" s="35"/>
      <c r="W72" s="35"/>
      <c r="X72" s="35"/>
      <c r="Y72" s="36"/>
      <c r="Z72" s="35"/>
      <c r="AA72" s="35"/>
      <c r="AB72" s="35"/>
      <c r="AC72" s="35">
        <v>4242854.4995756382</v>
      </c>
      <c r="AD72" s="36">
        <v>4242854.4995756382</v>
      </c>
      <c r="AE72" s="35">
        <v>4242854.4995756382</v>
      </c>
    </row>
    <row r="73" spans="2:31" x14ac:dyDescent="0.3">
      <c r="B73" s="27" t="s">
        <v>201</v>
      </c>
      <c r="C73" s="35"/>
      <c r="D73" s="35"/>
      <c r="E73" s="35"/>
      <c r="F73" s="35"/>
      <c r="G73" s="35"/>
      <c r="H73" s="35"/>
      <c r="I73" s="36"/>
      <c r="J73" s="35">
        <v>84946.318804819006</v>
      </c>
      <c r="K73" s="35"/>
      <c r="L73" s="35"/>
      <c r="M73" s="35">
        <v>967740.64921905391</v>
      </c>
      <c r="N73" s="35"/>
      <c r="O73" s="35"/>
      <c r="P73" s="35">
        <v>3219354.8600704786</v>
      </c>
      <c r="Q73" s="36">
        <v>4272041.828094352</v>
      </c>
      <c r="R73" s="35"/>
      <c r="S73" s="35"/>
      <c r="T73" s="35"/>
      <c r="U73" s="35"/>
      <c r="V73" s="35"/>
      <c r="W73" s="35"/>
      <c r="X73" s="35"/>
      <c r="Y73" s="36"/>
      <c r="Z73" s="35"/>
      <c r="AA73" s="35"/>
      <c r="AB73" s="35"/>
      <c r="AC73" s="35"/>
      <c r="AD73" s="36"/>
      <c r="AE73" s="35">
        <v>4272041.828094352</v>
      </c>
    </row>
    <row r="74" spans="2:31" x14ac:dyDescent="0.3">
      <c r="B74" s="27" t="s">
        <v>202</v>
      </c>
      <c r="C74" s="35"/>
      <c r="D74" s="35"/>
      <c r="E74" s="35"/>
      <c r="F74" s="35"/>
      <c r="G74" s="35"/>
      <c r="H74" s="35"/>
      <c r="I74" s="36"/>
      <c r="J74" s="35"/>
      <c r="K74" s="35"/>
      <c r="L74" s="35"/>
      <c r="M74" s="35"/>
      <c r="N74" s="35"/>
      <c r="O74" s="35"/>
      <c r="P74" s="35">
        <v>4863230.2130881054</v>
      </c>
      <c r="Q74" s="36">
        <v>4863230.2130881054</v>
      </c>
      <c r="R74" s="35"/>
      <c r="S74" s="35"/>
      <c r="T74" s="35"/>
      <c r="U74" s="35"/>
      <c r="V74" s="35"/>
      <c r="W74" s="35"/>
      <c r="X74" s="35"/>
      <c r="Y74" s="36"/>
      <c r="Z74" s="35"/>
      <c r="AA74" s="35"/>
      <c r="AB74" s="35"/>
      <c r="AC74" s="35"/>
      <c r="AD74" s="36"/>
      <c r="AE74" s="35">
        <v>4863230.2130881054</v>
      </c>
    </row>
    <row r="75" spans="2:31" x14ac:dyDescent="0.3">
      <c r="B75" s="27" t="s">
        <v>203</v>
      </c>
      <c r="C75" s="35"/>
      <c r="D75" s="35"/>
      <c r="E75" s="35"/>
      <c r="F75" s="35"/>
      <c r="G75" s="35"/>
      <c r="H75" s="35"/>
      <c r="I75" s="36"/>
      <c r="J75" s="35"/>
      <c r="K75" s="35"/>
      <c r="L75" s="35"/>
      <c r="M75" s="35"/>
      <c r="N75" s="35"/>
      <c r="O75" s="35"/>
      <c r="P75" s="35"/>
      <c r="Q75" s="36"/>
      <c r="R75" s="35">
        <v>308983.65988154861</v>
      </c>
      <c r="S75" s="35"/>
      <c r="T75" s="35"/>
      <c r="U75" s="35">
        <v>358003.77328101097</v>
      </c>
      <c r="V75" s="35"/>
      <c r="W75" s="35"/>
      <c r="X75" s="35">
        <v>532868.33763421455</v>
      </c>
      <c r="Y75" s="36">
        <v>1199855.770796774</v>
      </c>
      <c r="Z75" s="35"/>
      <c r="AA75" s="35"/>
      <c r="AB75" s="35"/>
      <c r="AC75" s="35"/>
      <c r="AD75" s="36"/>
      <c r="AE75" s="35">
        <v>1199855.770796774</v>
      </c>
    </row>
    <row r="76" spans="2:31" x14ac:dyDescent="0.3">
      <c r="B76" s="27" t="s">
        <v>204</v>
      </c>
      <c r="C76" s="35"/>
      <c r="D76" s="35"/>
      <c r="E76" s="35"/>
      <c r="F76" s="35">
        <v>1081220.7531662439</v>
      </c>
      <c r="G76" s="35"/>
      <c r="H76" s="35">
        <v>115219.76032986249</v>
      </c>
      <c r="I76" s="36">
        <v>1196440.5134961065</v>
      </c>
      <c r="J76" s="35"/>
      <c r="K76" s="35"/>
      <c r="L76" s="35"/>
      <c r="M76" s="35"/>
      <c r="N76" s="35"/>
      <c r="O76" s="35"/>
      <c r="P76" s="35"/>
      <c r="Q76" s="36"/>
      <c r="R76" s="35"/>
      <c r="S76" s="35"/>
      <c r="T76" s="35"/>
      <c r="U76" s="35"/>
      <c r="V76" s="35"/>
      <c r="W76" s="35"/>
      <c r="X76" s="35"/>
      <c r="Y76" s="36"/>
      <c r="Z76" s="35"/>
      <c r="AA76" s="35"/>
      <c r="AB76" s="35"/>
      <c r="AC76" s="35"/>
      <c r="AD76" s="36"/>
      <c r="AE76" s="35">
        <v>1196440.5134961065</v>
      </c>
    </row>
    <row r="77" spans="2:31" x14ac:dyDescent="0.3">
      <c r="B77" s="27" t="s">
        <v>205</v>
      </c>
      <c r="C77" s="35"/>
      <c r="D77" s="35"/>
      <c r="E77" s="35"/>
      <c r="F77" s="35"/>
      <c r="G77" s="35"/>
      <c r="H77" s="35"/>
      <c r="I77" s="36"/>
      <c r="J77" s="35">
        <v>8135.0999999999995</v>
      </c>
      <c r="K77" s="35"/>
      <c r="L77" s="35"/>
      <c r="M77" s="35">
        <v>297492.61452057917</v>
      </c>
      <c r="N77" s="35"/>
      <c r="O77" s="35"/>
      <c r="P77" s="35">
        <v>328716.55358537578</v>
      </c>
      <c r="Q77" s="36">
        <v>634344.26810595486</v>
      </c>
      <c r="R77" s="35"/>
      <c r="S77" s="35"/>
      <c r="T77" s="35"/>
      <c r="U77" s="35"/>
      <c r="V77" s="35"/>
      <c r="W77" s="35"/>
      <c r="X77" s="35"/>
      <c r="Y77" s="36"/>
      <c r="Z77" s="35"/>
      <c r="AA77" s="35"/>
      <c r="AB77" s="35"/>
      <c r="AC77" s="35"/>
      <c r="AD77" s="36"/>
      <c r="AE77" s="35">
        <v>634344.26810595486</v>
      </c>
    </row>
    <row r="78" spans="2:31" x14ac:dyDescent="0.3">
      <c r="B78" s="27" t="s">
        <v>206</v>
      </c>
      <c r="C78" s="35"/>
      <c r="D78" s="35"/>
      <c r="E78" s="35"/>
      <c r="F78" s="35"/>
      <c r="G78" s="35"/>
      <c r="H78" s="35"/>
      <c r="I78" s="36"/>
      <c r="J78" s="35">
        <v>74834.520553399998</v>
      </c>
      <c r="K78" s="35"/>
      <c r="L78" s="35"/>
      <c r="M78" s="35">
        <v>186448.36920272003</v>
      </c>
      <c r="N78" s="35"/>
      <c r="O78" s="35"/>
      <c r="P78" s="35">
        <v>26190.510256401998</v>
      </c>
      <c r="Q78" s="36">
        <v>287473.40001252206</v>
      </c>
      <c r="R78" s="35"/>
      <c r="S78" s="35"/>
      <c r="T78" s="35"/>
      <c r="U78" s="35"/>
      <c r="V78" s="35"/>
      <c r="W78" s="35"/>
      <c r="X78" s="35"/>
      <c r="Y78" s="36"/>
      <c r="Z78" s="35"/>
      <c r="AA78" s="35"/>
      <c r="AB78" s="35"/>
      <c r="AC78" s="35"/>
      <c r="AD78" s="36"/>
      <c r="AE78" s="35">
        <v>287473.40001252206</v>
      </c>
    </row>
    <row r="79" spans="2:31" x14ac:dyDescent="0.3">
      <c r="B79" s="27" t="s">
        <v>207</v>
      </c>
      <c r="C79" s="35"/>
      <c r="D79" s="35"/>
      <c r="E79" s="35"/>
      <c r="F79" s="35"/>
      <c r="G79" s="35"/>
      <c r="H79" s="35"/>
      <c r="I79" s="36"/>
      <c r="J79" s="35">
        <v>65229.600993759996</v>
      </c>
      <c r="K79" s="35"/>
      <c r="L79" s="35"/>
      <c r="M79" s="35">
        <v>336589.86163657962</v>
      </c>
      <c r="N79" s="35"/>
      <c r="O79" s="35"/>
      <c r="P79" s="35">
        <v>367249.43453978794</v>
      </c>
      <c r="Q79" s="36">
        <v>769068.8971701276</v>
      </c>
      <c r="R79" s="35"/>
      <c r="S79" s="35"/>
      <c r="T79" s="35"/>
      <c r="U79" s="35"/>
      <c r="V79" s="35"/>
      <c r="W79" s="35"/>
      <c r="X79" s="35"/>
      <c r="Y79" s="36"/>
      <c r="Z79" s="35"/>
      <c r="AA79" s="35"/>
      <c r="AB79" s="35"/>
      <c r="AC79" s="35"/>
      <c r="AD79" s="36"/>
      <c r="AE79" s="35">
        <v>769068.8971701276</v>
      </c>
    </row>
    <row r="80" spans="2:31" x14ac:dyDescent="0.3">
      <c r="B80" s="27" t="s">
        <v>208</v>
      </c>
      <c r="C80" s="35"/>
      <c r="D80" s="35"/>
      <c r="E80" s="35"/>
      <c r="F80" s="35"/>
      <c r="G80" s="35"/>
      <c r="H80" s="35"/>
      <c r="I80" s="36"/>
      <c r="J80" s="35"/>
      <c r="K80" s="35"/>
      <c r="L80" s="35"/>
      <c r="M80" s="35"/>
      <c r="N80" s="35"/>
      <c r="O80" s="35"/>
      <c r="P80" s="35"/>
      <c r="Q80" s="36"/>
      <c r="R80" s="35">
        <v>611683.78196320205</v>
      </c>
      <c r="S80" s="35"/>
      <c r="T80" s="35"/>
      <c r="U80" s="35">
        <v>739044.05842724966</v>
      </c>
      <c r="V80" s="35"/>
      <c r="W80" s="35"/>
      <c r="X80" s="35">
        <v>398538.89040858397</v>
      </c>
      <c r="Y80" s="36">
        <v>1749266.7307990356</v>
      </c>
      <c r="Z80" s="35"/>
      <c r="AA80" s="35"/>
      <c r="AB80" s="35"/>
      <c r="AC80" s="35"/>
      <c r="AD80" s="36"/>
      <c r="AE80" s="35">
        <v>1749266.7307990356</v>
      </c>
    </row>
    <row r="81" spans="2:31" x14ac:dyDescent="0.3">
      <c r="B81" s="27" t="s">
        <v>209</v>
      </c>
      <c r="C81" s="35"/>
      <c r="D81" s="35"/>
      <c r="E81" s="35"/>
      <c r="F81" s="35"/>
      <c r="G81" s="35"/>
      <c r="H81" s="35"/>
      <c r="I81" s="36"/>
      <c r="J81" s="35"/>
      <c r="K81" s="35"/>
      <c r="L81" s="35"/>
      <c r="M81" s="35"/>
      <c r="N81" s="35"/>
      <c r="O81" s="35"/>
      <c r="P81" s="35"/>
      <c r="Q81" s="36"/>
      <c r="R81" s="35">
        <v>201188.391223482</v>
      </c>
      <c r="S81" s="35"/>
      <c r="T81" s="35"/>
      <c r="U81" s="35">
        <v>752192.00690322905</v>
      </c>
      <c r="V81" s="35"/>
      <c r="W81" s="35"/>
      <c r="X81" s="35">
        <v>49696.228723018998</v>
      </c>
      <c r="Y81" s="36">
        <v>1003076.62684973</v>
      </c>
      <c r="Z81" s="35"/>
      <c r="AA81" s="35"/>
      <c r="AB81" s="35"/>
      <c r="AC81" s="35"/>
      <c r="AD81" s="36"/>
      <c r="AE81" s="35">
        <v>1003076.62684973</v>
      </c>
    </row>
    <row r="82" spans="2:31" x14ac:dyDescent="0.3">
      <c r="B82" s="27" t="s">
        <v>210</v>
      </c>
      <c r="C82" s="35"/>
      <c r="D82" s="35"/>
      <c r="E82" s="35"/>
      <c r="F82" s="35"/>
      <c r="G82" s="35"/>
      <c r="H82" s="35"/>
      <c r="I82" s="36"/>
      <c r="J82" s="35"/>
      <c r="K82" s="35"/>
      <c r="L82" s="35"/>
      <c r="M82" s="35"/>
      <c r="N82" s="35"/>
      <c r="O82" s="35"/>
      <c r="P82" s="35"/>
      <c r="Q82" s="36"/>
      <c r="R82" s="35">
        <v>928247.0262518489</v>
      </c>
      <c r="S82" s="35"/>
      <c r="T82" s="35"/>
      <c r="U82" s="35">
        <v>899786.28752331214</v>
      </c>
      <c r="V82" s="35"/>
      <c r="W82" s="35"/>
      <c r="X82" s="35">
        <v>417959.00320912199</v>
      </c>
      <c r="Y82" s="36">
        <v>2245992.3169842828</v>
      </c>
      <c r="Z82" s="35"/>
      <c r="AA82" s="35"/>
      <c r="AB82" s="35"/>
      <c r="AC82" s="35"/>
      <c r="AD82" s="36"/>
      <c r="AE82" s="35">
        <v>2245992.3169842828</v>
      </c>
    </row>
    <row r="83" spans="2:31" x14ac:dyDescent="0.3">
      <c r="B83" s="27" t="s">
        <v>211</v>
      </c>
      <c r="C83" s="35"/>
      <c r="D83" s="35"/>
      <c r="E83" s="35"/>
      <c r="F83" s="35"/>
      <c r="G83" s="35"/>
      <c r="H83" s="35"/>
      <c r="I83" s="36"/>
      <c r="J83" s="35"/>
      <c r="K83" s="35"/>
      <c r="L83" s="35"/>
      <c r="M83" s="35"/>
      <c r="N83" s="35"/>
      <c r="O83" s="35"/>
      <c r="P83" s="35"/>
      <c r="Q83" s="36"/>
      <c r="R83" s="35"/>
      <c r="S83" s="35"/>
      <c r="T83" s="35"/>
      <c r="U83" s="35">
        <v>450324.51479454903</v>
      </c>
      <c r="V83" s="35"/>
      <c r="W83" s="35"/>
      <c r="X83" s="35">
        <v>225574.27755085326</v>
      </c>
      <c r="Y83" s="36">
        <v>675898.7923454023</v>
      </c>
      <c r="Z83" s="35"/>
      <c r="AA83" s="35"/>
      <c r="AB83" s="35"/>
      <c r="AC83" s="35"/>
      <c r="AD83" s="36"/>
      <c r="AE83" s="35">
        <v>675898.7923454023</v>
      </c>
    </row>
    <row r="84" spans="2:31" x14ac:dyDescent="0.3">
      <c r="B84" s="27" t="s">
        <v>212</v>
      </c>
      <c r="C84" s="35"/>
      <c r="D84" s="35"/>
      <c r="E84" s="35"/>
      <c r="F84" s="35"/>
      <c r="G84" s="35"/>
      <c r="H84" s="35"/>
      <c r="I84" s="36"/>
      <c r="J84" s="35"/>
      <c r="K84" s="35"/>
      <c r="L84" s="35"/>
      <c r="M84" s="35"/>
      <c r="N84" s="35"/>
      <c r="O84" s="35"/>
      <c r="P84" s="35"/>
      <c r="Q84" s="36"/>
      <c r="R84" s="35">
        <v>48456.291299902005</v>
      </c>
      <c r="S84" s="35"/>
      <c r="T84" s="35"/>
      <c r="U84" s="35">
        <v>769780.8762750621</v>
      </c>
      <c r="V84" s="35"/>
      <c r="W84" s="35"/>
      <c r="X84" s="35">
        <v>100047.56013894601</v>
      </c>
      <c r="Y84" s="36">
        <v>918284.72771391016</v>
      </c>
      <c r="Z84" s="35"/>
      <c r="AA84" s="35"/>
      <c r="AB84" s="35"/>
      <c r="AC84" s="35"/>
      <c r="AD84" s="36"/>
      <c r="AE84" s="35">
        <v>918284.72771391016</v>
      </c>
    </row>
    <row r="85" spans="2:31" x14ac:dyDescent="0.3">
      <c r="B85" s="27" t="s">
        <v>213</v>
      </c>
      <c r="C85" s="35"/>
      <c r="D85" s="35"/>
      <c r="E85" s="35"/>
      <c r="F85" s="35"/>
      <c r="G85" s="35"/>
      <c r="H85" s="35"/>
      <c r="I85" s="36"/>
      <c r="J85" s="35"/>
      <c r="K85" s="35"/>
      <c r="L85" s="35"/>
      <c r="M85" s="35"/>
      <c r="N85" s="35"/>
      <c r="O85" s="35"/>
      <c r="P85" s="35"/>
      <c r="Q85" s="36"/>
      <c r="R85" s="35"/>
      <c r="S85" s="35"/>
      <c r="T85" s="35"/>
      <c r="U85" s="35">
        <v>243976.16685490301</v>
      </c>
      <c r="V85" s="35"/>
      <c r="W85" s="35"/>
      <c r="X85" s="35">
        <v>417105.88286291499</v>
      </c>
      <c r="Y85" s="36">
        <v>661082.04971781804</v>
      </c>
      <c r="Z85" s="35"/>
      <c r="AA85" s="35"/>
      <c r="AB85" s="35"/>
      <c r="AC85" s="35"/>
      <c r="AD85" s="36"/>
      <c r="AE85" s="35">
        <v>661082.04971781804</v>
      </c>
    </row>
    <row r="86" spans="2:31" x14ac:dyDescent="0.3">
      <c r="B86" s="27" t="s">
        <v>214</v>
      </c>
      <c r="C86" s="35"/>
      <c r="D86" s="35"/>
      <c r="E86" s="35"/>
      <c r="F86" s="35"/>
      <c r="G86" s="35"/>
      <c r="H86" s="35"/>
      <c r="I86" s="36"/>
      <c r="J86" s="35"/>
      <c r="K86" s="35"/>
      <c r="L86" s="35"/>
      <c r="M86" s="35"/>
      <c r="N86" s="35"/>
      <c r="O86" s="35"/>
      <c r="P86" s="35"/>
      <c r="Q86" s="36"/>
      <c r="R86" s="35"/>
      <c r="S86" s="35"/>
      <c r="T86" s="35"/>
      <c r="U86" s="35">
        <v>1913.0200204290002</v>
      </c>
      <c r="V86" s="35"/>
      <c r="W86" s="35"/>
      <c r="X86" s="35">
        <v>58698.57035283</v>
      </c>
      <c r="Y86" s="36">
        <v>60611.590373259001</v>
      </c>
      <c r="Z86" s="35"/>
      <c r="AA86" s="35"/>
      <c r="AB86" s="35"/>
      <c r="AC86" s="35"/>
      <c r="AD86" s="36"/>
      <c r="AE86" s="35">
        <v>60611.590373259001</v>
      </c>
    </row>
    <row r="87" spans="2:31" x14ac:dyDescent="0.3">
      <c r="B87" s="27" t="s">
        <v>230</v>
      </c>
      <c r="C87" s="35"/>
      <c r="D87" s="35"/>
      <c r="E87" s="35"/>
      <c r="F87" s="35"/>
      <c r="G87" s="35"/>
      <c r="H87" s="35"/>
      <c r="I87" s="36"/>
      <c r="J87" s="35"/>
      <c r="K87" s="35"/>
      <c r="L87" s="35"/>
      <c r="M87" s="35">
        <v>21366.999836846</v>
      </c>
      <c r="N87" s="35"/>
      <c r="O87" s="35"/>
      <c r="P87" s="35">
        <v>316661.49796154088</v>
      </c>
      <c r="Q87" s="36">
        <v>338028.4977983869</v>
      </c>
      <c r="R87" s="35"/>
      <c r="S87" s="35"/>
      <c r="T87" s="35"/>
      <c r="U87" s="35"/>
      <c r="V87" s="35"/>
      <c r="W87" s="35"/>
      <c r="X87" s="35"/>
      <c r="Y87" s="36"/>
      <c r="Z87" s="35"/>
      <c r="AA87" s="35"/>
      <c r="AB87" s="35"/>
      <c r="AC87" s="35"/>
      <c r="AD87" s="36"/>
      <c r="AE87" s="35">
        <v>338028.4977983869</v>
      </c>
    </row>
    <row r="88" spans="2:31" x14ac:dyDescent="0.3">
      <c r="B88" s="27" t="s">
        <v>215</v>
      </c>
      <c r="C88" s="35"/>
      <c r="D88" s="35"/>
      <c r="E88" s="35"/>
      <c r="F88" s="35"/>
      <c r="G88" s="35"/>
      <c r="H88" s="35"/>
      <c r="I88" s="36"/>
      <c r="J88" s="35">
        <v>28276.999630939998</v>
      </c>
      <c r="K88" s="35"/>
      <c r="L88" s="35"/>
      <c r="M88" s="35">
        <v>436212.09297985601</v>
      </c>
      <c r="N88" s="35"/>
      <c r="O88" s="35"/>
      <c r="P88" s="35">
        <v>92879.302427844013</v>
      </c>
      <c r="Q88" s="36">
        <v>557368.39503864001</v>
      </c>
      <c r="R88" s="35"/>
      <c r="S88" s="35"/>
      <c r="T88" s="35"/>
      <c r="U88" s="35"/>
      <c r="V88" s="35"/>
      <c r="W88" s="35"/>
      <c r="X88" s="35"/>
      <c r="Y88" s="36"/>
      <c r="Z88" s="35"/>
      <c r="AA88" s="35"/>
      <c r="AB88" s="35"/>
      <c r="AC88" s="35"/>
      <c r="AD88" s="36"/>
      <c r="AE88" s="35">
        <v>557368.39503864001</v>
      </c>
    </row>
    <row r="89" spans="2:31" x14ac:dyDescent="0.3">
      <c r="B89" s="27" t="s">
        <v>216</v>
      </c>
      <c r="C89" s="35"/>
      <c r="D89" s="35"/>
      <c r="E89" s="35"/>
      <c r="F89" s="35">
        <v>56543.387890925995</v>
      </c>
      <c r="G89" s="35"/>
      <c r="H89" s="35"/>
      <c r="I89" s="36">
        <v>56543.387890925995</v>
      </c>
      <c r="J89" s="35"/>
      <c r="K89" s="35"/>
      <c r="L89" s="35"/>
      <c r="M89" s="35">
        <v>3365.85</v>
      </c>
      <c r="N89" s="35"/>
      <c r="O89" s="35"/>
      <c r="P89" s="35">
        <v>4127.890110587</v>
      </c>
      <c r="Q89" s="36">
        <v>7493.7401105869994</v>
      </c>
      <c r="R89" s="35">
        <v>102096.574327618</v>
      </c>
      <c r="S89" s="35"/>
      <c r="T89" s="35"/>
      <c r="U89" s="35">
        <v>216794.90865819203</v>
      </c>
      <c r="V89" s="35"/>
      <c r="W89" s="35"/>
      <c r="X89" s="35">
        <v>101923.87106140799</v>
      </c>
      <c r="Y89" s="36">
        <v>420815.35404721799</v>
      </c>
      <c r="Z89" s="35"/>
      <c r="AA89" s="35"/>
      <c r="AB89" s="35"/>
      <c r="AC89" s="35"/>
      <c r="AD89" s="36"/>
      <c r="AE89" s="35">
        <v>484852.48204873095</v>
      </c>
    </row>
    <row r="90" spans="2:31" x14ac:dyDescent="0.3">
      <c r="B90" s="27" t="s">
        <v>217</v>
      </c>
      <c r="C90" s="35"/>
      <c r="D90" s="35"/>
      <c r="E90" s="35"/>
      <c r="F90" s="35"/>
      <c r="G90" s="35"/>
      <c r="H90" s="35"/>
      <c r="I90" s="36"/>
      <c r="J90" s="35"/>
      <c r="K90" s="35"/>
      <c r="L90" s="35"/>
      <c r="M90" s="35">
        <v>302572.10124079202</v>
      </c>
      <c r="N90" s="35"/>
      <c r="O90" s="35"/>
      <c r="P90" s="35"/>
      <c r="Q90" s="36">
        <v>302572.10124079202</v>
      </c>
      <c r="R90" s="35"/>
      <c r="S90" s="35"/>
      <c r="T90" s="35"/>
      <c r="U90" s="35"/>
      <c r="V90" s="35"/>
      <c r="W90" s="35"/>
      <c r="X90" s="35"/>
      <c r="Y90" s="36"/>
      <c r="Z90" s="35"/>
      <c r="AA90" s="35"/>
      <c r="AB90" s="35"/>
      <c r="AC90" s="35"/>
      <c r="AD90" s="36"/>
      <c r="AE90" s="35">
        <v>302572.10124079202</v>
      </c>
    </row>
    <row r="91" spans="2:31" x14ac:dyDescent="0.3">
      <c r="B91" s="27" t="s">
        <v>222</v>
      </c>
      <c r="C91" s="35"/>
      <c r="D91" s="35"/>
      <c r="E91" s="35"/>
      <c r="F91" s="35"/>
      <c r="G91" s="35"/>
      <c r="H91" s="35"/>
      <c r="I91" s="36"/>
      <c r="J91" s="35"/>
      <c r="K91" s="35"/>
      <c r="L91" s="35"/>
      <c r="M91" s="35"/>
      <c r="N91" s="35"/>
      <c r="O91" s="35"/>
      <c r="P91" s="35"/>
      <c r="Q91" s="36"/>
      <c r="R91" s="35"/>
      <c r="S91" s="35"/>
      <c r="T91" s="35"/>
      <c r="U91" s="35"/>
      <c r="V91" s="35"/>
      <c r="W91" s="35"/>
      <c r="X91" s="35"/>
      <c r="Y91" s="36"/>
      <c r="Z91" s="35"/>
      <c r="AA91" s="35">
        <v>5943834.751500004</v>
      </c>
      <c r="AB91" s="35"/>
      <c r="AC91" s="35"/>
      <c r="AD91" s="36">
        <v>5943834.751500004</v>
      </c>
      <c r="AE91" s="35">
        <v>5943834.751500004</v>
      </c>
    </row>
    <row r="92" spans="2:31" x14ac:dyDescent="0.3">
      <c r="B92" s="27" t="s">
        <v>223</v>
      </c>
      <c r="C92" s="35"/>
      <c r="D92" s="35"/>
      <c r="E92" s="35"/>
      <c r="F92" s="35"/>
      <c r="G92" s="35"/>
      <c r="H92" s="35"/>
      <c r="I92" s="36"/>
      <c r="J92" s="35"/>
      <c r="K92" s="35"/>
      <c r="L92" s="35"/>
      <c r="M92" s="35"/>
      <c r="N92" s="35"/>
      <c r="O92" s="35"/>
      <c r="P92" s="35"/>
      <c r="Q92" s="36"/>
      <c r="R92" s="35"/>
      <c r="S92" s="35"/>
      <c r="T92" s="35"/>
      <c r="U92" s="35"/>
      <c r="V92" s="35"/>
      <c r="W92" s="35"/>
      <c r="X92" s="35"/>
      <c r="Y92" s="36"/>
      <c r="Z92" s="35">
        <v>3981911.0672000176</v>
      </c>
      <c r="AA92" s="35"/>
      <c r="AB92" s="35"/>
      <c r="AC92" s="35"/>
      <c r="AD92" s="36">
        <v>3981911.0672000176</v>
      </c>
      <c r="AE92" s="35">
        <v>3981911.0672000176</v>
      </c>
    </row>
    <row r="93" spans="2:31" x14ac:dyDescent="0.3">
      <c r="B93" s="27" t="s">
        <v>224</v>
      </c>
      <c r="C93" s="35"/>
      <c r="D93" s="35"/>
      <c r="E93" s="35"/>
      <c r="F93" s="35"/>
      <c r="G93" s="35"/>
      <c r="H93" s="35"/>
      <c r="I93" s="36"/>
      <c r="J93" s="35">
        <v>445935</v>
      </c>
      <c r="K93" s="35"/>
      <c r="L93" s="35"/>
      <c r="M93" s="35">
        <v>491122.6403999998</v>
      </c>
      <c r="N93" s="35">
        <v>31047</v>
      </c>
      <c r="O93" s="35">
        <v>144811</v>
      </c>
      <c r="P93" s="35"/>
      <c r="Q93" s="36">
        <v>1112915.6403999999</v>
      </c>
      <c r="R93" s="35"/>
      <c r="S93" s="35"/>
      <c r="T93" s="35"/>
      <c r="U93" s="35"/>
      <c r="V93" s="35"/>
      <c r="W93" s="35"/>
      <c r="X93" s="35"/>
      <c r="Y93" s="36"/>
      <c r="Z93" s="35"/>
      <c r="AA93" s="35"/>
      <c r="AB93" s="35"/>
      <c r="AC93" s="35"/>
      <c r="AD93" s="36"/>
      <c r="AE93" s="35">
        <v>1112915.6403999999</v>
      </c>
    </row>
    <row r="94" spans="2:31" x14ac:dyDescent="0.3">
      <c r="B94" s="27" t="s">
        <v>225</v>
      </c>
      <c r="C94" s="35"/>
      <c r="D94" s="35"/>
      <c r="E94" s="35"/>
      <c r="F94" s="35"/>
      <c r="G94" s="35"/>
      <c r="H94" s="35"/>
      <c r="I94" s="36"/>
      <c r="J94" s="35"/>
      <c r="K94" s="35"/>
      <c r="L94" s="35"/>
      <c r="M94" s="35"/>
      <c r="N94" s="35"/>
      <c r="O94" s="35"/>
      <c r="P94" s="35"/>
      <c r="Q94" s="36"/>
      <c r="R94" s="35">
        <v>10815.76</v>
      </c>
      <c r="S94" s="35">
        <v>103869.50199999999</v>
      </c>
      <c r="T94" s="35"/>
      <c r="U94" s="35">
        <v>1992394.77</v>
      </c>
      <c r="V94" s="35"/>
      <c r="W94" s="35">
        <v>16556</v>
      </c>
      <c r="X94" s="35"/>
      <c r="Y94" s="36">
        <v>2123636.0320000001</v>
      </c>
      <c r="Z94" s="35"/>
      <c r="AA94" s="35"/>
      <c r="AB94" s="35"/>
      <c r="AC94" s="35"/>
      <c r="AD94" s="36"/>
      <c r="AE94" s="35">
        <v>2123636.0320000001</v>
      </c>
    </row>
    <row r="95" spans="2:31" x14ac:dyDescent="0.3">
      <c r="B95" s="27" t="s">
        <v>226</v>
      </c>
      <c r="C95" s="35">
        <v>4900</v>
      </c>
      <c r="D95" s="35">
        <v>1007313</v>
      </c>
      <c r="E95" s="35"/>
      <c r="F95" s="35"/>
      <c r="G95" s="35">
        <v>9900</v>
      </c>
      <c r="H95" s="35"/>
      <c r="I95" s="36">
        <v>1022113</v>
      </c>
      <c r="J95" s="35"/>
      <c r="K95" s="35"/>
      <c r="L95" s="35"/>
      <c r="M95" s="35"/>
      <c r="N95" s="35"/>
      <c r="O95" s="35"/>
      <c r="P95" s="35"/>
      <c r="Q95" s="36"/>
      <c r="R95" s="35"/>
      <c r="S95" s="35"/>
      <c r="T95" s="35"/>
      <c r="U95" s="35"/>
      <c r="V95" s="35"/>
      <c r="W95" s="35"/>
      <c r="X95" s="35"/>
      <c r="Y95" s="36"/>
      <c r="Z95" s="35"/>
      <c r="AA95" s="35"/>
      <c r="AB95" s="35"/>
      <c r="AC95" s="35"/>
      <c r="AD95" s="36"/>
      <c r="AE95" s="35">
        <v>1022113</v>
      </c>
    </row>
    <row r="96" spans="2:31" x14ac:dyDescent="0.3">
      <c r="B96" s="27" t="s">
        <v>229</v>
      </c>
      <c r="C96" s="35"/>
      <c r="D96" s="35"/>
      <c r="E96" s="35"/>
      <c r="F96" s="35"/>
      <c r="G96" s="35"/>
      <c r="H96" s="35"/>
      <c r="I96" s="36"/>
      <c r="J96" s="35"/>
      <c r="K96" s="35"/>
      <c r="L96" s="35"/>
      <c r="M96" s="35"/>
      <c r="N96" s="35"/>
      <c r="O96" s="35"/>
      <c r="P96" s="35"/>
      <c r="Q96" s="36"/>
      <c r="R96" s="35">
        <v>101582</v>
      </c>
      <c r="S96" s="35">
        <v>20878</v>
      </c>
      <c r="T96" s="35"/>
      <c r="U96" s="35">
        <v>116509.007</v>
      </c>
      <c r="V96" s="35">
        <v>6617</v>
      </c>
      <c r="W96" s="35">
        <v>71994</v>
      </c>
      <c r="X96" s="35"/>
      <c r="Y96" s="36">
        <v>317580.00699999998</v>
      </c>
      <c r="Z96" s="35"/>
      <c r="AA96" s="35"/>
      <c r="AB96" s="35"/>
      <c r="AC96" s="35"/>
      <c r="AD96" s="36"/>
      <c r="AE96" s="35">
        <v>317580.00699999998</v>
      </c>
    </row>
    <row r="97" spans="2:31" x14ac:dyDescent="0.3">
      <c r="B97" s="27" t="s">
        <v>233</v>
      </c>
      <c r="C97" s="35"/>
      <c r="D97" s="35"/>
      <c r="E97" s="35"/>
      <c r="F97" s="35"/>
      <c r="G97" s="35"/>
      <c r="H97" s="35"/>
      <c r="I97" s="36"/>
      <c r="J97" s="35"/>
      <c r="K97" s="35"/>
      <c r="L97" s="35"/>
      <c r="M97" s="35">
        <v>22262</v>
      </c>
      <c r="N97" s="35"/>
      <c r="O97" s="35">
        <v>886.08</v>
      </c>
      <c r="P97" s="35"/>
      <c r="Q97" s="36">
        <v>23148.080000000002</v>
      </c>
      <c r="R97" s="35"/>
      <c r="S97" s="35"/>
      <c r="T97" s="35"/>
      <c r="U97" s="35"/>
      <c r="V97" s="35"/>
      <c r="W97" s="35"/>
      <c r="X97" s="35"/>
      <c r="Y97" s="36"/>
      <c r="Z97" s="35"/>
      <c r="AA97" s="35"/>
      <c r="AB97" s="35"/>
      <c r="AC97" s="35"/>
      <c r="AD97" s="36"/>
      <c r="AE97" s="35">
        <v>23148.080000000002</v>
      </c>
    </row>
    <row r="98" spans="2:31" x14ac:dyDescent="0.3">
      <c r="B98" s="27" t="s">
        <v>234</v>
      </c>
      <c r="C98" s="35"/>
      <c r="D98" s="35"/>
      <c r="E98" s="35"/>
      <c r="F98" s="35"/>
      <c r="G98" s="35"/>
      <c r="H98" s="35"/>
      <c r="I98" s="36"/>
      <c r="J98" s="35"/>
      <c r="K98" s="35"/>
      <c r="L98" s="35"/>
      <c r="M98" s="35">
        <v>9666</v>
      </c>
      <c r="N98" s="35"/>
      <c r="O98" s="35"/>
      <c r="P98" s="35"/>
      <c r="Q98" s="36">
        <v>9666</v>
      </c>
      <c r="R98" s="35"/>
      <c r="S98" s="35"/>
      <c r="T98" s="35"/>
      <c r="U98" s="35"/>
      <c r="V98" s="35"/>
      <c r="W98" s="35"/>
      <c r="X98" s="35"/>
      <c r="Y98" s="36"/>
      <c r="Z98" s="35"/>
      <c r="AA98" s="35"/>
      <c r="AB98" s="35"/>
      <c r="AC98" s="35"/>
      <c r="AD98" s="36"/>
      <c r="AE98" s="35">
        <v>9666</v>
      </c>
    </row>
    <row r="99" spans="2:31" x14ac:dyDescent="0.3">
      <c r="B99" s="27" t="s">
        <v>218</v>
      </c>
      <c r="C99" s="35"/>
      <c r="D99" s="35"/>
      <c r="E99" s="35"/>
      <c r="F99" s="35"/>
      <c r="G99" s="35"/>
      <c r="H99" s="35"/>
      <c r="I99" s="36"/>
      <c r="J99" s="35"/>
      <c r="K99" s="35"/>
      <c r="L99" s="35"/>
      <c r="M99" s="35"/>
      <c r="N99" s="35"/>
      <c r="O99" s="35"/>
      <c r="P99" s="35"/>
      <c r="Q99" s="36"/>
      <c r="R99" s="35"/>
      <c r="S99" s="35"/>
      <c r="T99" s="35"/>
      <c r="U99" s="35"/>
      <c r="V99" s="35"/>
      <c r="W99" s="35"/>
      <c r="X99" s="35"/>
      <c r="Y99" s="36"/>
      <c r="Z99" s="35"/>
      <c r="AA99" s="35">
        <v>1929800</v>
      </c>
      <c r="AB99" s="35"/>
      <c r="AC99" s="35"/>
      <c r="AD99" s="36">
        <v>1929800</v>
      </c>
      <c r="AE99" s="35">
        <v>1929800</v>
      </c>
    </row>
    <row r="100" spans="2:31" x14ac:dyDescent="0.3">
      <c r="B100" s="27" t="s">
        <v>219</v>
      </c>
      <c r="C100" s="35"/>
      <c r="D100" s="35"/>
      <c r="E100" s="35"/>
      <c r="F100" s="35"/>
      <c r="G100" s="35"/>
      <c r="H100" s="35"/>
      <c r="I100" s="36"/>
      <c r="J100" s="35"/>
      <c r="K100" s="35"/>
      <c r="L100" s="35"/>
      <c r="M100" s="35"/>
      <c r="N100" s="35"/>
      <c r="O100" s="35"/>
      <c r="P100" s="35"/>
      <c r="Q100" s="36"/>
      <c r="R100" s="35"/>
      <c r="S100" s="35"/>
      <c r="T100" s="35"/>
      <c r="U100" s="35"/>
      <c r="V100" s="35"/>
      <c r="W100" s="35"/>
      <c r="X100" s="35"/>
      <c r="Y100" s="36"/>
      <c r="Z100" s="35">
        <v>1198645</v>
      </c>
      <c r="AA100" s="35"/>
      <c r="AB100" s="35"/>
      <c r="AC100" s="35"/>
      <c r="AD100" s="36">
        <v>1198645</v>
      </c>
      <c r="AE100" s="35">
        <v>1198645</v>
      </c>
    </row>
    <row r="101" spans="2:31" x14ac:dyDescent="0.3">
      <c r="B101" s="27" t="s">
        <v>220</v>
      </c>
      <c r="C101" s="35"/>
      <c r="D101" s="35"/>
      <c r="E101" s="35"/>
      <c r="F101" s="35"/>
      <c r="G101" s="35"/>
      <c r="H101" s="35"/>
      <c r="I101" s="36"/>
      <c r="J101" s="35"/>
      <c r="K101" s="35"/>
      <c r="L101" s="35"/>
      <c r="M101" s="35">
        <v>901467.13899999997</v>
      </c>
      <c r="N101" s="35">
        <v>524952.19999999995</v>
      </c>
      <c r="O101" s="35">
        <v>170017.63099999999</v>
      </c>
      <c r="P101" s="35"/>
      <c r="Q101" s="36">
        <v>1596436.97</v>
      </c>
      <c r="R101" s="35"/>
      <c r="S101" s="35"/>
      <c r="T101" s="35"/>
      <c r="U101" s="35"/>
      <c r="V101" s="35"/>
      <c r="W101" s="35"/>
      <c r="X101" s="35"/>
      <c r="Y101" s="36"/>
      <c r="Z101" s="35"/>
      <c r="AA101" s="35"/>
      <c r="AB101" s="35"/>
      <c r="AC101" s="35"/>
      <c r="AD101" s="36"/>
      <c r="AE101" s="35">
        <v>1596436.97</v>
      </c>
    </row>
    <row r="102" spans="2:31" x14ac:dyDescent="0.3">
      <c r="B102" s="27" t="s">
        <v>232</v>
      </c>
      <c r="C102" s="35"/>
      <c r="D102" s="35"/>
      <c r="E102" s="35"/>
      <c r="F102" s="35"/>
      <c r="G102" s="35"/>
      <c r="H102" s="35"/>
      <c r="I102" s="36"/>
      <c r="J102" s="35"/>
      <c r="K102" s="35"/>
      <c r="L102" s="35"/>
      <c r="M102" s="35">
        <v>2413</v>
      </c>
      <c r="N102" s="35"/>
      <c r="O102" s="35">
        <v>8573</v>
      </c>
      <c r="P102" s="35"/>
      <c r="Q102" s="36">
        <v>10986</v>
      </c>
      <c r="R102" s="35"/>
      <c r="S102" s="35"/>
      <c r="T102" s="35"/>
      <c r="U102" s="35"/>
      <c r="V102" s="35"/>
      <c r="W102" s="35"/>
      <c r="X102" s="35"/>
      <c r="Y102" s="36"/>
      <c r="Z102" s="35"/>
      <c r="AA102" s="35"/>
      <c r="AB102" s="35"/>
      <c r="AC102" s="35"/>
      <c r="AD102" s="36"/>
      <c r="AE102" s="35">
        <v>10986</v>
      </c>
    </row>
    <row r="103" spans="2:31" x14ac:dyDescent="0.3">
      <c r="B103" s="27" t="s">
        <v>227</v>
      </c>
      <c r="C103" s="35"/>
      <c r="D103" s="35"/>
      <c r="E103" s="35"/>
      <c r="F103" s="35"/>
      <c r="G103" s="35"/>
      <c r="H103" s="35"/>
      <c r="I103" s="36"/>
      <c r="J103" s="35"/>
      <c r="K103" s="35">
        <v>2280200.1749999998</v>
      </c>
      <c r="L103" s="35"/>
      <c r="M103" s="35"/>
      <c r="N103" s="35"/>
      <c r="O103" s="35"/>
      <c r="P103" s="35"/>
      <c r="Q103" s="36">
        <v>2280200.1749999998</v>
      </c>
      <c r="R103" s="35"/>
      <c r="S103" s="35"/>
      <c r="T103" s="35"/>
      <c r="U103" s="35"/>
      <c r="V103" s="35"/>
      <c r="W103" s="35"/>
      <c r="X103" s="35"/>
      <c r="Y103" s="36"/>
      <c r="Z103" s="35"/>
      <c r="AA103" s="35"/>
      <c r="AB103" s="35"/>
      <c r="AC103" s="35"/>
      <c r="AD103" s="36"/>
      <c r="AE103" s="35">
        <v>2280200.1749999998</v>
      </c>
    </row>
    <row r="104" spans="2:31" x14ac:dyDescent="0.3">
      <c r="B104" s="27" t="s">
        <v>231</v>
      </c>
      <c r="C104" s="35"/>
      <c r="D104" s="35"/>
      <c r="E104" s="35"/>
      <c r="F104" s="35"/>
      <c r="G104" s="35"/>
      <c r="H104" s="35"/>
      <c r="I104" s="36"/>
      <c r="J104" s="35"/>
      <c r="K104" s="35"/>
      <c r="L104" s="35"/>
      <c r="M104" s="35"/>
      <c r="N104" s="35"/>
      <c r="O104" s="35"/>
      <c r="P104" s="35"/>
      <c r="Q104" s="36"/>
      <c r="R104" s="35"/>
      <c r="S104" s="35"/>
      <c r="T104" s="35"/>
      <c r="U104" s="35">
        <v>100046.7</v>
      </c>
      <c r="V104" s="35"/>
      <c r="W104" s="35"/>
      <c r="X104" s="35"/>
      <c r="Y104" s="36">
        <v>100046.7</v>
      </c>
      <c r="Z104" s="35"/>
      <c r="AA104" s="35"/>
      <c r="AB104" s="35"/>
      <c r="AC104" s="35"/>
      <c r="AD104" s="36"/>
      <c r="AE104" s="35">
        <v>100046.7</v>
      </c>
    </row>
    <row r="105" spans="2:31" x14ac:dyDescent="0.3">
      <c r="B105" s="26" t="s">
        <v>5</v>
      </c>
      <c r="C105" s="37">
        <v>72623.480626176606</v>
      </c>
      <c r="D105" s="37">
        <v>2302269.8739853925</v>
      </c>
      <c r="E105" s="37">
        <v>10472.799669399999</v>
      </c>
      <c r="F105" s="37">
        <v>1984296.2427288594</v>
      </c>
      <c r="G105" s="37">
        <v>806810.91321500239</v>
      </c>
      <c r="H105" s="37">
        <v>115219.76032986249</v>
      </c>
      <c r="I105" s="37">
        <v>5291693.0705546923</v>
      </c>
      <c r="J105" s="37">
        <v>4476456.4077585516</v>
      </c>
      <c r="K105" s="37">
        <v>7011264.5701826224</v>
      </c>
      <c r="L105" s="37">
        <v>1730922.1346252048</v>
      </c>
      <c r="M105" s="37">
        <v>10033686.643823514</v>
      </c>
      <c r="N105" s="37">
        <v>555999.19999999995</v>
      </c>
      <c r="O105" s="37">
        <v>3207387.1453862358</v>
      </c>
      <c r="P105" s="37">
        <v>11693286.262271725</v>
      </c>
      <c r="Q105" s="37">
        <v>38709002.364047825</v>
      </c>
      <c r="R105" s="37">
        <v>3058802.1606725398</v>
      </c>
      <c r="S105" s="37">
        <v>1621312.6922360854</v>
      </c>
      <c r="T105" s="37">
        <v>58312.401209460004</v>
      </c>
      <c r="U105" s="37">
        <v>8838283.0387173463</v>
      </c>
      <c r="V105" s="37">
        <v>6617</v>
      </c>
      <c r="W105" s="37">
        <v>789849.20701648889</v>
      </c>
      <c r="X105" s="37">
        <v>2302412.6219418915</v>
      </c>
      <c r="Y105" s="37">
        <v>16675589.121793812</v>
      </c>
      <c r="Z105" s="37">
        <v>10546166.067465849</v>
      </c>
      <c r="AA105" s="37">
        <v>7873634.751500004</v>
      </c>
      <c r="AB105" s="37">
        <v>3243050.9801818193</v>
      </c>
      <c r="AC105" s="37">
        <v>11088087.56815188</v>
      </c>
      <c r="AD105" s="37">
        <v>32750939.367299549</v>
      </c>
      <c r="AE105" s="37">
        <v>93427223.923695937</v>
      </c>
    </row>
    <row r="106" spans="2:31" x14ac:dyDescent="0.3">
      <c r="B106" s="16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</row>
    <row r="108" spans="2:31" x14ac:dyDescent="0.3">
      <c r="B108" s="29" t="s">
        <v>124</v>
      </c>
      <c r="C108" s="141" t="s">
        <v>1</v>
      </c>
      <c r="D108" s="141"/>
      <c r="E108" s="141"/>
      <c r="F108" s="141"/>
      <c r="G108" s="141"/>
      <c r="H108" s="141"/>
      <c r="I108" s="141"/>
      <c r="J108" s="141" t="s">
        <v>2</v>
      </c>
      <c r="K108" s="141"/>
      <c r="L108" s="141"/>
      <c r="M108" s="141"/>
      <c r="N108" s="141"/>
      <c r="O108" s="141"/>
      <c r="P108" s="141"/>
      <c r="Q108" s="141"/>
      <c r="R108" s="141" t="s">
        <v>3</v>
      </c>
      <c r="S108" s="141"/>
      <c r="T108" s="141"/>
      <c r="U108" s="141"/>
      <c r="V108" s="141"/>
      <c r="W108" s="141"/>
      <c r="X108" s="141"/>
      <c r="Y108" s="141"/>
      <c r="Z108" s="141" t="s">
        <v>4</v>
      </c>
      <c r="AA108" s="141"/>
      <c r="AB108" s="141"/>
      <c r="AC108" s="141"/>
      <c r="AD108" s="141"/>
      <c r="AE108" s="29" t="s">
        <v>5</v>
      </c>
    </row>
    <row r="109" spans="2:31" x14ac:dyDescent="0.3">
      <c r="B109" s="34" t="s">
        <v>6</v>
      </c>
      <c r="C109" s="34" t="s">
        <v>7</v>
      </c>
      <c r="D109" s="34" t="s">
        <v>8</v>
      </c>
      <c r="E109" s="34" t="s">
        <v>9</v>
      </c>
      <c r="F109" s="34" t="s">
        <v>10</v>
      </c>
      <c r="G109" s="34" t="s">
        <v>11</v>
      </c>
      <c r="H109" s="34" t="s">
        <v>12</v>
      </c>
      <c r="I109" s="3" t="s">
        <v>13</v>
      </c>
      <c r="J109" s="34" t="s">
        <v>7</v>
      </c>
      <c r="K109" s="34" t="s">
        <v>8</v>
      </c>
      <c r="L109" s="34" t="s">
        <v>9</v>
      </c>
      <c r="M109" s="34" t="s">
        <v>10</v>
      </c>
      <c r="N109" s="34" t="s">
        <v>15</v>
      </c>
      <c r="O109" s="34" t="s">
        <v>11</v>
      </c>
      <c r="P109" s="34" t="s">
        <v>12</v>
      </c>
      <c r="Q109" s="3" t="s">
        <v>13</v>
      </c>
      <c r="R109" s="34" t="s">
        <v>7</v>
      </c>
      <c r="S109" s="34" t="s">
        <v>8</v>
      </c>
      <c r="T109" s="34" t="s">
        <v>9</v>
      </c>
      <c r="U109" s="34" t="s">
        <v>10</v>
      </c>
      <c r="V109" s="34" t="s">
        <v>15</v>
      </c>
      <c r="W109" s="34" t="s">
        <v>11</v>
      </c>
      <c r="X109" s="34" t="s">
        <v>12</v>
      </c>
      <c r="Y109" s="3" t="s">
        <v>13</v>
      </c>
      <c r="Z109" s="34" t="s">
        <v>8</v>
      </c>
      <c r="AA109" s="34" t="s">
        <v>15</v>
      </c>
      <c r="AB109" s="34" t="s">
        <v>11</v>
      </c>
      <c r="AC109" s="34" t="s">
        <v>12</v>
      </c>
      <c r="AD109" s="3" t="s">
        <v>13</v>
      </c>
      <c r="AE109" s="34"/>
    </row>
    <row r="110" spans="2:31" x14ac:dyDescent="0.3">
      <c r="B110" s="27" t="s">
        <v>134</v>
      </c>
      <c r="C110" s="31"/>
      <c r="D110" s="31"/>
      <c r="E110" s="31"/>
      <c r="F110" s="31"/>
      <c r="G110" s="31"/>
      <c r="H110" s="31"/>
      <c r="I110" s="33"/>
      <c r="J110" s="31"/>
      <c r="K110" s="31"/>
      <c r="L110" s="31"/>
      <c r="M110" s="31"/>
      <c r="N110" s="31"/>
      <c r="O110" s="31"/>
      <c r="P110" s="31"/>
      <c r="Q110" s="33"/>
      <c r="R110" s="31"/>
      <c r="S110" s="31"/>
      <c r="T110" s="31"/>
      <c r="U110" s="31"/>
      <c r="V110" s="31"/>
      <c r="W110" s="31"/>
      <c r="X110" s="31"/>
      <c r="Y110" s="33"/>
      <c r="Z110" s="31"/>
      <c r="AA110" s="31"/>
      <c r="AB110" s="31">
        <v>3664</v>
      </c>
      <c r="AC110" s="31">
        <v>43</v>
      </c>
      <c r="AD110" s="33">
        <v>3707</v>
      </c>
      <c r="AE110" s="31">
        <v>3707</v>
      </c>
    </row>
    <row r="111" spans="2:31" x14ac:dyDescent="0.3">
      <c r="B111" s="27" t="s">
        <v>135</v>
      </c>
      <c r="C111" s="31"/>
      <c r="D111" s="31"/>
      <c r="E111" s="31"/>
      <c r="F111" s="31"/>
      <c r="G111" s="31"/>
      <c r="H111" s="31"/>
      <c r="I111" s="33"/>
      <c r="J111" s="31"/>
      <c r="K111" s="31"/>
      <c r="L111" s="31"/>
      <c r="M111" s="31"/>
      <c r="N111" s="31"/>
      <c r="O111" s="31"/>
      <c r="P111" s="31"/>
      <c r="Q111" s="33"/>
      <c r="R111" s="31"/>
      <c r="S111" s="31"/>
      <c r="T111" s="31"/>
      <c r="U111" s="31"/>
      <c r="V111" s="31"/>
      <c r="W111" s="31"/>
      <c r="X111" s="31"/>
      <c r="Y111" s="33"/>
      <c r="Z111" s="31">
        <v>5168</v>
      </c>
      <c r="AA111" s="31"/>
      <c r="AB111" s="31"/>
      <c r="AC111" s="31">
        <v>9</v>
      </c>
      <c r="AD111" s="33">
        <v>5177</v>
      </c>
      <c r="AE111" s="31">
        <v>5177</v>
      </c>
    </row>
    <row r="112" spans="2:31" x14ac:dyDescent="0.3">
      <c r="B112" s="27" t="s">
        <v>136</v>
      </c>
      <c r="C112" s="31"/>
      <c r="D112" s="31"/>
      <c r="E112" s="31"/>
      <c r="F112" s="31"/>
      <c r="G112" s="31"/>
      <c r="H112" s="31"/>
      <c r="I112" s="33"/>
      <c r="J112" s="31"/>
      <c r="K112" s="31"/>
      <c r="L112" s="31"/>
      <c r="M112" s="31"/>
      <c r="N112" s="31"/>
      <c r="O112" s="31"/>
      <c r="P112" s="31"/>
      <c r="Q112" s="33"/>
      <c r="R112" s="31"/>
      <c r="S112" s="31"/>
      <c r="T112" s="31"/>
      <c r="U112" s="31"/>
      <c r="V112" s="31"/>
      <c r="W112" s="31"/>
      <c r="X112" s="31"/>
      <c r="Y112" s="33"/>
      <c r="Z112" s="31"/>
      <c r="AA112" s="31"/>
      <c r="AB112" s="31"/>
      <c r="AC112" s="31">
        <v>11</v>
      </c>
      <c r="AD112" s="33">
        <v>11</v>
      </c>
      <c r="AE112" s="31">
        <v>11</v>
      </c>
    </row>
    <row r="113" spans="2:31" x14ac:dyDescent="0.3">
      <c r="B113" s="27" t="s">
        <v>137</v>
      </c>
      <c r="C113" s="31"/>
      <c r="D113" s="31"/>
      <c r="E113" s="31"/>
      <c r="F113" s="31"/>
      <c r="G113" s="31"/>
      <c r="H113" s="31"/>
      <c r="I113" s="33"/>
      <c r="J113" s="31">
        <v>33</v>
      </c>
      <c r="K113" s="31">
        <v>18</v>
      </c>
      <c r="L113" s="31">
        <v>123</v>
      </c>
      <c r="M113" s="31">
        <v>106</v>
      </c>
      <c r="N113" s="31"/>
      <c r="O113" s="31">
        <v>81</v>
      </c>
      <c r="P113" s="31">
        <v>1</v>
      </c>
      <c r="Q113" s="33">
        <v>362</v>
      </c>
      <c r="R113" s="31"/>
      <c r="S113" s="31">
        <v>1</v>
      </c>
      <c r="T113" s="31"/>
      <c r="U113" s="31">
        <v>5</v>
      </c>
      <c r="V113" s="31"/>
      <c r="W113" s="31">
        <v>3</v>
      </c>
      <c r="X113" s="31"/>
      <c r="Y113" s="33">
        <v>9</v>
      </c>
      <c r="Z113" s="31"/>
      <c r="AA113" s="31"/>
      <c r="AB113" s="31"/>
      <c r="AC113" s="31"/>
      <c r="AD113" s="33"/>
      <c r="AE113" s="31">
        <v>371</v>
      </c>
    </row>
    <row r="114" spans="2:31" x14ac:dyDescent="0.3">
      <c r="B114" s="27" t="s">
        <v>138</v>
      </c>
      <c r="C114" s="31"/>
      <c r="D114" s="31"/>
      <c r="E114" s="31"/>
      <c r="F114" s="31"/>
      <c r="G114" s="31"/>
      <c r="H114" s="31"/>
      <c r="I114" s="33"/>
      <c r="J114" s="31"/>
      <c r="K114" s="31"/>
      <c r="L114" s="31"/>
      <c r="M114" s="31">
        <v>7</v>
      </c>
      <c r="N114" s="31"/>
      <c r="O114" s="31"/>
      <c r="P114" s="31"/>
      <c r="Q114" s="33">
        <v>7</v>
      </c>
      <c r="R114" s="31"/>
      <c r="S114" s="31"/>
      <c r="T114" s="31"/>
      <c r="U114" s="31"/>
      <c r="V114" s="31"/>
      <c r="W114" s="31"/>
      <c r="X114" s="31"/>
      <c r="Y114" s="33"/>
      <c r="Z114" s="31"/>
      <c r="AA114" s="31"/>
      <c r="AB114" s="31"/>
      <c r="AC114" s="31"/>
      <c r="AD114" s="33"/>
      <c r="AE114" s="31">
        <v>7</v>
      </c>
    </row>
    <row r="115" spans="2:31" x14ac:dyDescent="0.3">
      <c r="B115" s="27" t="s">
        <v>139</v>
      </c>
      <c r="C115" s="31"/>
      <c r="D115" s="31"/>
      <c r="E115" s="31"/>
      <c r="F115" s="31"/>
      <c r="G115" s="31"/>
      <c r="H115" s="31"/>
      <c r="I115" s="33"/>
      <c r="J115" s="31"/>
      <c r="K115" s="31"/>
      <c r="L115" s="31"/>
      <c r="M115" s="31"/>
      <c r="N115" s="31"/>
      <c r="O115" s="31">
        <v>13</v>
      </c>
      <c r="P115" s="31"/>
      <c r="Q115" s="33">
        <v>13</v>
      </c>
      <c r="R115" s="31"/>
      <c r="S115" s="31"/>
      <c r="T115" s="31"/>
      <c r="U115" s="31"/>
      <c r="V115" s="31"/>
      <c r="W115" s="31"/>
      <c r="X115" s="31"/>
      <c r="Y115" s="33"/>
      <c r="Z115" s="31"/>
      <c r="AA115" s="31"/>
      <c r="AB115" s="31"/>
      <c r="AC115" s="31"/>
      <c r="AD115" s="33"/>
      <c r="AE115" s="31">
        <v>13</v>
      </c>
    </row>
    <row r="116" spans="2:31" x14ac:dyDescent="0.3">
      <c r="B116" s="27" t="s">
        <v>140</v>
      </c>
      <c r="C116" s="31"/>
      <c r="D116" s="31"/>
      <c r="E116" s="31"/>
      <c r="F116" s="31"/>
      <c r="G116" s="31"/>
      <c r="H116" s="31"/>
      <c r="I116" s="33"/>
      <c r="J116" s="31"/>
      <c r="K116" s="31"/>
      <c r="L116" s="31"/>
      <c r="M116" s="31">
        <v>7</v>
      </c>
      <c r="N116" s="31"/>
      <c r="O116" s="31">
        <v>2</v>
      </c>
      <c r="P116" s="31"/>
      <c r="Q116" s="33">
        <v>9</v>
      </c>
      <c r="R116" s="31"/>
      <c r="S116" s="31"/>
      <c r="T116" s="31"/>
      <c r="U116" s="31"/>
      <c r="V116" s="31"/>
      <c r="W116" s="31"/>
      <c r="X116" s="31"/>
      <c r="Y116" s="33"/>
      <c r="Z116" s="31"/>
      <c r="AA116" s="31"/>
      <c r="AB116" s="31"/>
      <c r="AC116" s="31"/>
      <c r="AD116" s="33"/>
      <c r="AE116" s="31">
        <v>9</v>
      </c>
    </row>
    <row r="117" spans="2:31" x14ac:dyDescent="0.3">
      <c r="B117" s="27" t="s">
        <v>141</v>
      </c>
      <c r="C117" s="31"/>
      <c r="D117" s="31"/>
      <c r="E117" s="31"/>
      <c r="F117" s="31"/>
      <c r="G117" s="31"/>
      <c r="H117" s="31"/>
      <c r="I117" s="33"/>
      <c r="J117" s="31"/>
      <c r="K117" s="31"/>
      <c r="L117" s="31">
        <v>13</v>
      </c>
      <c r="M117" s="31">
        <v>1</v>
      </c>
      <c r="N117" s="31"/>
      <c r="O117" s="31"/>
      <c r="P117" s="31"/>
      <c r="Q117" s="33">
        <v>14</v>
      </c>
      <c r="R117" s="31"/>
      <c r="S117" s="31"/>
      <c r="T117" s="31"/>
      <c r="U117" s="31"/>
      <c r="V117" s="31"/>
      <c r="W117" s="31"/>
      <c r="X117" s="31"/>
      <c r="Y117" s="33"/>
      <c r="Z117" s="31"/>
      <c r="AA117" s="31"/>
      <c r="AB117" s="31"/>
      <c r="AC117" s="31"/>
      <c r="AD117" s="33"/>
      <c r="AE117" s="31">
        <v>14</v>
      </c>
    </row>
    <row r="118" spans="2:31" x14ac:dyDescent="0.3">
      <c r="B118" s="27" t="s">
        <v>142</v>
      </c>
      <c r="C118" s="31"/>
      <c r="D118" s="31"/>
      <c r="E118" s="31"/>
      <c r="F118" s="31"/>
      <c r="G118" s="31"/>
      <c r="H118" s="31"/>
      <c r="I118" s="33"/>
      <c r="J118" s="31"/>
      <c r="K118" s="31"/>
      <c r="L118" s="31">
        <v>6</v>
      </c>
      <c r="M118" s="31"/>
      <c r="N118" s="31"/>
      <c r="O118" s="31"/>
      <c r="P118" s="31"/>
      <c r="Q118" s="33">
        <v>6</v>
      </c>
      <c r="R118" s="31"/>
      <c r="S118" s="31"/>
      <c r="T118" s="31"/>
      <c r="U118" s="31"/>
      <c r="V118" s="31"/>
      <c r="W118" s="31"/>
      <c r="X118" s="31"/>
      <c r="Y118" s="33"/>
      <c r="Z118" s="31"/>
      <c r="AA118" s="31"/>
      <c r="AB118" s="31"/>
      <c r="AC118" s="31"/>
      <c r="AD118" s="33"/>
      <c r="AE118" s="31">
        <v>6</v>
      </c>
    </row>
    <row r="119" spans="2:31" x14ac:dyDescent="0.3">
      <c r="B119" s="27" t="s">
        <v>143</v>
      </c>
      <c r="C119" s="31"/>
      <c r="D119" s="31"/>
      <c r="E119" s="31"/>
      <c r="F119" s="31"/>
      <c r="G119" s="31"/>
      <c r="H119" s="31"/>
      <c r="I119" s="33"/>
      <c r="J119" s="31"/>
      <c r="K119" s="31"/>
      <c r="L119" s="31">
        <v>11</v>
      </c>
      <c r="M119" s="31">
        <v>12</v>
      </c>
      <c r="N119" s="31"/>
      <c r="O119" s="31"/>
      <c r="P119" s="31"/>
      <c r="Q119" s="33">
        <v>23</v>
      </c>
      <c r="R119" s="31"/>
      <c r="S119" s="31"/>
      <c r="T119" s="31"/>
      <c r="U119" s="31"/>
      <c r="V119" s="31"/>
      <c r="W119" s="31"/>
      <c r="X119" s="31"/>
      <c r="Y119" s="33"/>
      <c r="Z119" s="31"/>
      <c r="AA119" s="31"/>
      <c r="AB119" s="31"/>
      <c r="AC119" s="31"/>
      <c r="AD119" s="33"/>
      <c r="AE119" s="31">
        <v>23</v>
      </c>
    </row>
    <row r="120" spans="2:31" x14ac:dyDescent="0.3">
      <c r="B120" s="27" t="s">
        <v>144</v>
      </c>
      <c r="C120" s="31"/>
      <c r="D120" s="31"/>
      <c r="E120" s="31"/>
      <c r="F120" s="31"/>
      <c r="G120" s="31"/>
      <c r="H120" s="31"/>
      <c r="I120" s="33"/>
      <c r="J120" s="31"/>
      <c r="K120" s="31"/>
      <c r="L120" s="31"/>
      <c r="M120" s="31">
        <v>1</v>
      </c>
      <c r="N120" s="31"/>
      <c r="O120" s="31"/>
      <c r="P120" s="31"/>
      <c r="Q120" s="33">
        <v>1</v>
      </c>
      <c r="R120" s="31"/>
      <c r="S120" s="31"/>
      <c r="T120" s="31"/>
      <c r="U120" s="31">
        <v>51</v>
      </c>
      <c r="V120" s="31"/>
      <c r="W120" s="31"/>
      <c r="X120" s="31"/>
      <c r="Y120" s="33">
        <v>51</v>
      </c>
      <c r="Z120" s="31"/>
      <c r="AA120" s="31"/>
      <c r="AB120" s="31"/>
      <c r="AC120" s="31"/>
      <c r="AD120" s="33"/>
      <c r="AE120" s="31">
        <v>52</v>
      </c>
    </row>
    <row r="121" spans="2:31" x14ac:dyDescent="0.3">
      <c r="B121" s="27" t="s">
        <v>221</v>
      </c>
      <c r="C121" s="31"/>
      <c r="D121" s="31"/>
      <c r="E121" s="31"/>
      <c r="F121" s="31"/>
      <c r="G121" s="31"/>
      <c r="H121" s="31"/>
      <c r="I121" s="33"/>
      <c r="J121" s="31">
        <v>72</v>
      </c>
      <c r="K121" s="31"/>
      <c r="L121" s="31"/>
      <c r="M121" s="31">
        <v>3</v>
      </c>
      <c r="N121" s="31"/>
      <c r="O121" s="31">
        <v>8</v>
      </c>
      <c r="P121" s="31"/>
      <c r="Q121" s="33">
        <v>83</v>
      </c>
      <c r="R121" s="31"/>
      <c r="S121" s="31"/>
      <c r="T121" s="31"/>
      <c r="U121" s="31"/>
      <c r="V121" s="31"/>
      <c r="W121" s="31"/>
      <c r="X121" s="31"/>
      <c r="Y121" s="33"/>
      <c r="Z121" s="31"/>
      <c r="AA121" s="31"/>
      <c r="AB121" s="31"/>
      <c r="AC121" s="31"/>
      <c r="AD121" s="33"/>
      <c r="AE121" s="31">
        <v>83</v>
      </c>
    </row>
    <row r="122" spans="2:31" x14ac:dyDescent="0.3">
      <c r="B122" s="27" t="s">
        <v>145</v>
      </c>
      <c r="C122" s="31"/>
      <c r="D122" s="31"/>
      <c r="E122" s="31"/>
      <c r="F122" s="31">
        <v>1</v>
      </c>
      <c r="G122" s="31"/>
      <c r="H122" s="31"/>
      <c r="I122" s="33">
        <v>1</v>
      </c>
      <c r="J122" s="31"/>
      <c r="K122" s="31"/>
      <c r="L122" s="31"/>
      <c r="M122" s="31"/>
      <c r="N122" s="31"/>
      <c r="O122" s="31">
        <v>2</v>
      </c>
      <c r="P122" s="31"/>
      <c r="Q122" s="33">
        <v>2</v>
      </c>
      <c r="R122" s="31"/>
      <c r="S122" s="31"/>
      <c r="T122" s="31"/>
      <c r="U122" s="31">
        <v>2</v>
      </c>
      <c r="V122" s="31"/>
      <c r="W122" s="31">
        <v>1</v>
      </c>
      <c r="X122" s="31"/>
      <c r="Y122" s="33">
        <v>3</v>
      </c>
      <c r="Z122" s="31"/>
      <c r="AA122" s="31"/>
      <c r="AB122" s="31"/>
      <c r="AC122" s="31"/>
      <c r="AD122" s="33"/>
      <c r="AE122" s="31">
        <v>6</v>
      </c>
    </row>
    <row r="123" spans="2:31" x14ac:dyDescent="0.3">
      <c r="B123" s="27" t="s">
        <v>146</v>
      </c>
      <c r="C123" s="31"/>
      <c r="D123" s="31"/>
      <c r="E123" s="31"/>
      <c r="F123" s="31"/>
      <c r="G123" s="31"/>
      <c r="H123" s="31"/>
      <c r="I123" s="33"/>
      <c r="J123" s="31"/>
      <c r="K123" s="31"/>
      <c r="L123" s="31"/>
      <c r="M123" s="31"/>
      <c r="N123" s="31"/>
      <c r="O123" s="31">
        <v>1</v>
      </c>
      <c r="P123" s="31"/>
      <c r="Q123" s="33">
        <v>1</v>
      </c>
      <c r="R123" s="31"/>
      <c r="S123" s="31"/>
      <c r="T123" s="31"/>
      <c r="U123" s="31"/>
      <c r="V123" s="31"/>
      <c r="W123" s="31"/>
      <c r="X123" s="31"/>
      <c r="Y123" s="33"/>
      <c r="Z123" s="31"/>
      <c r="AA123" s="31"/>
      <c r="AB123" s="31"/>
      <c r="AC123" s="31"/>
      <c r="AD123" s="33"/>
      <c r="AE123" s="31">
        <v>1</v>
      </c>
    </row>
    <row r="124" spans="2:31" x14ac:dyDescent="0.3">
      <c r="B124" s="27" t="s">
        <v>147</v>
      </c>
      <c r="C124" s="31"/>
      <c r="D124" s="31"/>
      <c r="E124" s="31"/>
      <c r="F124" s="31"/>
      <c r="G124" s="31"/>
      <c r="H124" s="31"/>
      <c r="I124" s="33"/>
      <c r="J124" s="31"/>
      <c r="K124" s="31"/>
      <c r="L124" s="31"/>
      <c r="M124" s="31">
        <v>1</v>
      </c>
      <c r="N124" s="31"/>
      <c r="O124" s="31"/>
      <c r="P124" s="31"/>
      <c r="Q124" s="33">
        <v>1</v>
      </c>
      <c r="R124" s="31">
        <v>1</v>
      </c>
      <c r="S124" s="31">
        <v>10</v>
      </c>
      <c r="T124" s="31"/>
      <c r="U124" s="31">
        <v>19</v>
      </c>
      <c r="V124" s="31"/>
      <c r="W124" s="31">
        <v>6</v>
      </c>
      <c r="X124" s="31"/>
      <c r="Y124" s="33">
        <v>36</v>
      </c>
      <c r="Z124" s="31"/>
      <c r="AA124" s="31"/>
      <c r="AB124" s="31"/>
      <c r="AC124" s="31"/>
      <c r="AD124" s="33"/>
      <c r="AE124" s="31">
        <v>37</v>
      </c>
    </row>
    <row r="125" spans="2:31" x14ac:dyDescent="0.3">
      <c r="B125" s="27" t="s">
        <v>148</v>
      </c>
      <c r="C125" s="31"/>
      <c r="D125" s="31"/>
      <c r="E125" s="31">
        <v>1</v>
      </c>
      <c r="F125" s="31"/>
      <c r="G125" s="31"/>
      <c r="H125" s="31"/>
      <c r="I125" s="33">
        <v>1</v>
      </c>
      <c r="J125" s="31"/>
      <c r="K125" s="31"/>
      <c r="L125" s="31"/>
      <c r="M125" s="31">
        <v>2</v>
      </c>
      <c r="N125" s="31"/>
      <c r="O125" s="31"/>
      <c r="P125" s="31"/>
      <c r="Q125" s="33">
        <v>2</v>
      </c>
      <c r="R125" s="31"/>
      <c r="S125" s="31"/>
      <c r="T125" s="31">
        <v>2</v>
      </c>
      <c r="U125" s="31"/>
      <c r="V125" s="31"/>
      <c r="W125" s="31"/>
      <c r="X125" s="31"/>
      <c r="Y125" s="33">
        <v>2</v>
      </c>
      <c r="Z125" s="31"/>
      <c r="AA125" s="31"/>
      <c r="AB125" s="31"/>
      <c r="AC125" s="31"/>
      <c r="AD125" s="33"/>
      <c r="AE125" s="31">
        <v>5</v>
      </c>
    </row>
    <row r="126" spans="2:31" x14ac:dyDescent="0.3">
      <c r="B126" s="27" t="s">
        <v>149</v>
      </c>
      <c r="C126" s="31"/>
      <c r="D126" s="31"/>
      <c r="E126" s="31"/>
      <c r="F126" s="31"/>
      <c r="G126" s="31"/>
      <c r="H126" s="31"/>
      <c r="I126" s="33"/>
      <c r="J126" s="31"/>
      <c r="K126" s="31"/>
      <c r="L126" s="31"/>
      <c r="M126" s="31"/>
      <c r="N126" s="31"/>
      <c r="O126" s="31"/>
      <c r="P126" s="31"/>
      <c r="Q126" s="33"/>
      <c r="R126" s="31"/>
      <c r="S126" s="31"/>
      <c r="T126" s="31"/>
      <c r="U126" s="31"/>
      <c r="V126" s="31"/>
      <c r="W126" s="31">
        <v>2</v>
      </c>
      <c r="X126" s="31"/>
      <c r="Y126" s="33">
        <v>2</v>
      </c>
      <c r="Z126" s="31"/>
      <c r="AA126" s="31"/>
      <c r="AB126" s="31"/>
      <c r="AC126" s="31"/>
      <c r="AD126" s="33"/>
      <c r="AE126" s="31">
        <v>2</v>
      </c>
    </row>
    <row r="127" spans="2:31" x14ac:dyDescent="0.3">
      <c r="B127" s="27" t="s">
        <v>150</v>
      </c>
      <c r="C127" s="31"/>
      <c r="D127" s="31"/>
      <c r="E127" s="31"/>
      <c r="F127" s="31"/>
      <c r="G127" s="31"/>
      <c r="H127" s="31"/>
      <c r="I127" s="33"/>
      <c r="J127" s="31"/>
      <c r="K127" s="31"/>
      <c r="L127" s="31"/>
      <c r="M127" s="31"/>
      <c r="N127" s="31"/>
      <c r="O127" s="31"/>
      <c r="P127" s="31"/>
      <c r="Q127" s="33"/>
      <c r="R127" s="31"/>
      <c r="S127" s="31">
        <v>18</v>
      </c>
      <c r="T127" s="31"/>
      <c r="U127" s="31">
        <v>7</v>
      </c>
      <c r="V127" s="31"/>
      <c r="W127" s="31"/>
      <c r="X127" s="31"/>
      <c r="Y127" s="33">
        <v>25</v>
      </c>
      <c r="Z127" s="31"/>
      <c r="AA127" s="31"/>
      <c r="AB127" s="31"/>
      <c r="AC127" s="31"/>
      <c r="AD127" s="33"/>
      <c r="AE127" s="31">
        <v>25</v>
      </c>
    </row>
    <row r="128" spans="2:31" x14ac:dyDescent="0.3">
      <c r="B128" s="27" t="s">
        <v>151</v>
      </c>
      <c r="C128" s="31"/>
      <c r="D128" s="31"/>
      <c r="E128" s="31"/>
      <c r="F128" s="31"/>
      <c r="G128" s="31">
        <v>2</v>
      </c>
      <c r="H128" s="31"/>
      <c r="I128" s="33">
        <v>2</v>
      </c>
      <c r="J128" s="31">
        <v>3</v>
      </c>
      <c r="K128" s="31"/>
      <c r="L128" s="31"/>
      <c r="M128" s="31">
        <v>6</v>
      </c>
      <c r="N128" s="31"/>
      <c r="O128" s="31">
        <v>2</v>
      </c>
      <c r="P128" s="31"/>
      <c r="Q128" s="33">
        <v>11</v>
      </c>
      <c r="R128" s="31">
        <v>2</v>
      </c>
      <c r="S128" s="31"/>
      <c r="T128" s="31"/>
      <c r="U128" s="31">
        <v>5</v>
      </c>
      <c r="V128" s="31"/>
      <c r="W128" s="31">
        <v>4</v>
      </c>
      <c r="X128" s="31"/>
      <c r="Y128" s="33">
        <v>11</v>
      </c>
      <c r="Z128" s="31"/>
      <c r="AA128" s="31"/>
      <c r="AB128" s="31"/>
      <c r="AC128" s="31"/>
      <c r="AD128" s="33"/>
      <c r="AE128" s="31">
        <v>24</v>
      </c>
    </row>
    <row r="129" spans="2:31" x14ac:dyDescent="0.3">
      <c r="B129" s="27" t="s">
        <v>152</v>
      </c>
      <c r="C129" s="31"/>
      <c r="D129" s="31"/>
      <c r="E129" s="31"/>
      <c r="F129" s="31">
        <v>1</v>
      </c>
      <c r="G129" s="31">
        <v>1</v>
      </c>
      <c r="H129" s="31"/>
      <c r="I129" s="33">
        <v>2</v>
      </c>
      <c r="J129" s="31"/>
      <c r="K129" s="31"/>
      <c r="L129" s="31"/>
      <c r="M129" s="31"/>
      <c r="N129" s="31"/>
      <c r="O129" s="31"/>
      <c r="P129" s="31"/>
      <c r="Q129" s="33"/>
      <c r="R129" s="31"/>
      <c r="S129" s="31"/>
      <c r="T129" s="31"/>
      <c r="U129" s="31"/>
      <c r="V129" s="31"/>
      <c r="W129" s="31"/>
      <c r="X129" s="31"/>
      <c r="Y129" s="33"/>
      <c r="Z129" s="31"/>
      <c r="AA129" s="31"/>
      <c r="AB129" s="31"/>
      <c r="AC129" s="31"/>
      <c r="AD129" s="33"/>
      <c r="AE129" s="31">
        <v>2</v>
      </c>
    </row>
    <row r="130" spans="2:31" x14ac:dyDescent="0.3">
      <c r="B130" s="27" t="s">
        <v>153</v>
      </c>
      <c r="C130" s="31"/>
      <c r="D130" s="31"/>
      <c r="E130" s="31"/>
      <c r="F130" s="31"/>
      <c r="G130" s="31"/>
      <c r="H130" s="31"/>
      <c r="I130" s="33"/>
      <c r="J130" s="31"/>
      <c r="K130" s="31"/>
      <c r="L130" s="31"/>
      <c r="M130" s="31"/>
      <c r="N130" s="31"/>
      <c r="O130" s="31"/>
      <c r="P130" s="31"/>
      <c r="Q130" s="33"/>
      <c r="R130" s="31"/>
      <c r="S130" s="31"/>
      <c r="T130" s="31"/>
      <c r="U130" s="31">
        <v>2</v>
      </c>
      <c r="V130" s="31"/>
      <c r="W130" s="31"/>
      <c r="X130" s="31"/>
      <c r="Y130" s="33">
        <v>2</v>
      </c>
      <c r="Z130" s="31"/>
      <c r="AA130" s="31"/>
      <c r="AB130" s="31"/>
      <c r="AC130" s="31"/>
      <c r="AD130" s="33"/>
      <c r="AE130" s="31">
        <v>2</v>
      </c>
    </row>
    <row r="131" spans="2:31" x14ac:dyDescent="0.3">
      <c r="B131" s="27" t="s">
        <v>154</v>
      </c>
      <c r="C131" s="31">
        <v>1</v>
      </c>
      <c r="D131" s="31">
        <v>35</v>
      </c>
      <c r="E131" s="31"/>
      <c r="F131" s="31">
        <v>8</v>
      </c>
      <c r="G131" s="31">
        <v>5</v>
      </c>
      <c r="H131" s="31"/>
      <c r="I131" s="33">
        <v>49</v>
      </c>
      <c r="J131" s="31"/>
      <c r="K131" s="31"/>
      <c r="L131" s="31"/>
      <c r="M131" s="31">
        <v>2</v>
      </c>
      <c r="N131" s="31"/>
      <c r="O131" s="31"/>
      <c r="P131" s="31"/>
      <c r="Q131" s="33">
        <v>2</v>
      </c>
      <c r="R131" s="31"/>
      <c r="S131" s="31"/>
      <c r="T131" s="31"/>
      <c r="U131" s="31"/>
      <c r="V131" s="31"/>
      <c r="W131" s="31"/>
      <c r="X131" s="31"/>
      <c r="Y131" s="33"/>
      <c r="Z131" s="31"/>
      <c r="AA131" s="31"/>
      <c r="AB131" s="31"/>
      <c r="AC131" s="31"/>
      <c r="AD131" s="33"/>
      <c r="AE131" s="31">
        <v>51</v>
      </c>
    </row>
    <row r="132" spans="2:31" x14ac:dyDescent="0.3">
      <c r="B132" s="27" t="s">
        <v>155</v>
      </c>
      <c r="C132" s="31"/>
      <c r="D132" s="31">
        <v>1</v>
      </c>
      <c r="E132" s="31"/>
      <c r="F132" s="31"/>
      <c r="G132" s="31"/>
      <c r="H132" s="31"/>
      <c r="I132" s="33">
        <v>1</v>
      </c>
      <c r="J132" s="31"/>
      <c r="K132" s="31"/>
      <c r="L132" s="31"/>
      <c r="M132" s="31"/>
      <c r="N132" s="31"/>
      <c r="O132" s="31"/>
      <c r="P132" s="31"/>
      <c r="Q132" s="33"/>
      <c r="R132" s="31"/>
      <c r="S132" s="31"/>
      <c r="T132" s="31"/>
      <c r="U132" s="31"/>
      <c r="V132" s="31"/>
      <c r="W132" s="31"/>
      <c r="X132" s="31"/>
      <c r="Y132" s="33"/>
      <c r="Z132" s="31"/>
      <c r="AA132" s="31"/>
      <c r="AB132" s="31"/>
      <c r="AC132" s="31"/>
      <c r="AD132" s="33"/>
      <c r="AE132" s="31">
        <v>1</v>
      </c>
    </row>
    <row r="133" spans="2:31" x14ac:dyDescent="0.3">
      <c r="B133" s="27" t="s">
        <v>228</v>
      </c>
      <c r="C133" s="31"/>
      <c r="D133" s="31">
        <v>12</v>
      </c>
      <c r="E133" s="31"/>
      <c r="F133" s="31">
        <v>9</v>
      </c>
      <c r="G133" s="31">
        <v>3</v>
      </c>
      <c r="H133" s="31"/>
      <c r="I133" s="33">
        <v>24</v>
      </c>
      <c r="J133" s="31"/>
      <c r="K133" s="31"/>
      <c r="L133" s="31"/>
      <c r="M133" s="31"/>
      <c r="N133" s="31"/>
      <c r="O133" s="31"/>
      <c r="P133" s="31"/>
      <c r="Q133" s="33"/>
      <c r="R133" s="31"/>
      <c r="S133" s="31"/>
      <c r="T133" s="31"/>
      <c r="U133" s="31"/>
      <c r="V133" s="31"/>
      <c r="W133" s="31"/>
      <c r="X133" s="31"/>
      <c r="Y133" s="33"/>
      <c r="Z133" s="31"/>
      <c r="AA133" s="31"/>
      <c r="AB133" s="31"/>
      <c r="AC133" s="31"/>
      <c r="AD133" s="33"/>
      <c r="AE133" s="31">
        <v>24</v>
      </c>
    </row>
    <row r="134" spans="2:31" x14ac:dyDescent="0.3">
      <c r="B134" s="27" t="s">
        <v>156</v>
      </c>
      <c r="C134" s="31"/>
      <c r="D134" s="31">
        <v>1</v>
      </c>
      <c r="E134" s="31"/>
      <c r="F134" s="31">
        <v>11</v>
      </c>
      <c r="G134" s="31">
        <v>5</v>
      </c>
      <c r="H134" s="31"/>
      <c r="I134" s="33">
        <v>17</v>
      </c>
      <c r="J134" s="31"/>
      <c r="K134" s="31"/>
      <c r="L134" s="31"/>
      <c r="M134" s="31"/>
      <c r="N134" s="31"/>
      <c r="O134" s="31"/>
      <c r="P134" s="31"/>
      <c r="Q134" s="33"/>
      <c r="R134" s="31"/>
      <c r="S134" s="31"/>
      <c r="T134" s="31"/>
      <c r="U134" s="31"/>
      <c r="V134" s="31"/>
      <c r="W134" s="31"/>
      <c r="X134" s="31"/>
      <c r="Y134" s="33"/>
      <c r="Z134" s="31"/>
      <c r="AA134" s="31"/>
      <c r="AB134" s="31"/>
      <c r="AC134" s="31"/>
      <c r="AD134" s="33"/>
      <c r="AE134" s="31">
        <v>17</v>
      </c>
    </row>
    <row r="135" spans="2:31" x14ac:dyDescent="0.3">
      <c r="B135" s="27" t="s">
        <v>157</v>
      </c>
      <c r="C135" s="31"/>
      <c r="D135" s="31"/>
      <c r="E135" s="31"/>
      <c r="F135" s="31"/>
      <c r="G135" s="31"/>
      <c r="H135" s="31"/>
      <c r="I135" s="33"/>
      <c r="J135" s="31">
        <v>1</v>
      </c>
      <c r="K135" s="31">
        <v>2</v>
      </c>
      <c r="L135" s="31"/>
      <c r="M135" s="31">
        <v>4</v>
      </c>
      <c r="N135" s="31"/>
      <c r="O135" s="31">
        <v>12</v>
      </c>
      <c r="P135" s="31"/>
      <c r="Q135" s="33">
        <v>19</v>
      </c>
      <c r="R135" s="31"/>
      <c r="S135" s="31"/>
      <c r="T135" s="31"/>
      <c r="U135" s="31"/>
      <c r="V135" s="31"/>
      <c r="W135" s="31"/>
      <c r="X135" s="31"/>
      <c r="Y135" s="33"/>
      <c r="Z135" s="31"/>
      <c r="AA135" s="31"/>
      <c r="AB135" s="31"/>
      <c r="AC135" s="31"/>
      <c r="AD135" s="33"/>
      <c r="AE135" s="31">
        <v>19</v>
      </c>
    </row>
    <row r="136" spans="2:31" x14ac:dyDescent="0.3">
      <c r="B136" s="27" t="s">
        <v>158</v>
      </c>
      <c r="C136" s="31"/>
      <c r="D136" s="31"/>
      <c r="E136" s="31"/>
      <c r="F136" s="31"/>
      <c r="G136" s="31"/>
      <c r="H136" s="31"/>
      <c r="I136" s="33"/>
      <c r="J136" s="31">
        <v>1</v>
      </c>
      <c r="K136" s="31">
        <v>16</v>
      </c>
      <c r="L136" s="31">
        <v>9</v>
      </c>
      <c r="M136" s="31">
        <v>9</v>
      </c>
      <c r="N136" s="31"/>
      <c r="O136" s="31">
        <v>1</v>
      </c>
      <c r="P136" s="31"/>
      <c r="Q136" s="33">
        <v>36</v>
      </c>
      <c r="R136" s="31"/>
      <c r="S136" s="31"/>
      <c r="T136" s="31"/>
      <c r="U136" s="31">
        <v>1</v>
      </c>
      <c r="V136" s="31"/>
      <c r="W136" s="31">
        <v>1</v>
      </c>
      <c r="X136" s="31"/>
      <c r="Y136" s="33">
        <v>2</v>
      </c>
      <c r="Z136" s="31"/>
      <c r="AA136" s="31"/>
      <c r="AB136" s="31"/>
      <c r="AC136" s="31"/>
      <c r="AD136" s="33"/>
      <c r="AE136" s="31">
        <v>38</v>
      </c>
    </row>
    <row r="137" spans="2:31" x14ac:dyDescent="0.3">
      <c r="B137" s="27" t="s">
        <v>159</v>
      </c>
      <c r="C137" s="31"/>
      <c r="D137" s="31"/>
      <c r="E137" s="31"/>
      <c r="F137" s="31"/>
      <c r="G137" s="31"/>
      <c r="H137" s="31"/>
      <c r="I137" s="33"/>
      <c r="J137" s="31"/>
      <c r="K137" s="31">
        <v>1</v>
      </c>
      <c r="L137" s="31"/>
      <c r="M137" s="31"/>
      <c r="N137" s="31"/>
      <c r="O137" s="31"/>
      <c r="P137" s="31"/>
      <c r="Q137" s="33">
        <v>1</v>
      </c>
      <c r="R137" s="31"/>
      <c r="S137" s="31"/>
      <c r="T137" s="31"/>
      <c r="U137" s="31"/>
      <c r="V137" s="31"/>
      <c r="W137" s="31"/>
      <c r="X137" s="31"/>
      <c r="Y137" s="33"/>
      <c r="Z137" s="31"/>
      <c r="AA137" s="31"/>
      <c r="AB137" s="31"/>
      <c r="AC137" s="31"/>
      <c r="AD137" s="33"/>
      <c r="AE137" s="31">
        <v>1</v>
      </c>
    </row>
    <row r="138" spans="2:31" x14ac:dyDescent="0.3">
      <c r="B138" s="27" t="s">
        <v>160</v>
      </c>
      <c r="C138" s="31">
        <v>12</v>
      </c>
      <c r="D138" s="31"/>
      <c r="E138" s="31"/>
      <c r="F138" s="31"/>
      <c r="G138" s="31">
        <v>6</v>
      </c>
      <c r="H138" s="31"/>
      <c r="I138" s="33">
        <v>18</v>
      </c>
      <c r="J138" s="31">
        <v>528</v>
      </c>
      <c r="K138" s="31"/>
      <c r="L138" s="31"/>
      <c r="M138" s="31"/>
      <c r="N138" s="31"/>
      <c r="O138" s="31">
        <v>725</v>
      </c>
      <c r="P138" s="31"/>
      <c r="Q138" s="33">
        <v>1253</v>
      </c>
      <c r="R138" s="31">
        <v>56</v>
      </c>
      <c r="S138" s="31"/>
      <c r="T138" s="31"/>
      <c r="U138" s="31"/>
      <c r="V138" s="31"/>
      <c r="W138" s="31">
        <v>16</v>
      </c>
      <c r="X138" s="31"/>
      <c r="Y138" s="33">
        <v>72</v>
      </c>
      <c r="Z138" s="31"/>
      <c r="AA138" s="31"/>
      <c r="AB138" s="31"/>
      <c r="AC138" s="31"/>
      <c r="AD138" s="33"/>
      <c r="AE138" s="31">
        <v>1343</v>
      </c>
    </row>
    <row r="139" spans="2:31" x14ac:dyDescent="0.3">
      <c r="B139" s="27" t="s">
        <v>161</v>
      </c>
      <c r="C139" s="31">
        <v>8</v>
      </c>
      <c r="D139" s="31"/>
      <c r="E139" s="31"/>
      <c r="F139" s="31"/>
      <c r="G139" s="31">
        <v>2</v>
      </c>
      <c r="H139" s="31"/>
      <c r="I139" s="33">
        <v>10</v>
      </c>
      <c r="J139" s="31">
        <v>256</v>
      </c>
      <c r="K139" s="31"/>
      <c r="L139" s="31"/>
      <c r="M139" s="31"/>
      <c r="N139" s="31"/>
      <c r="O139" s="31">
        <v>34</v>
      </c>
      <c r="P139" s="31"/>
      <c r="Q139" s="33">
        <v>290</v>
      </c>
      <c r="R139" s="31">
        <v>4</v>
      </c>
      <c r="S139" s="31"/>
      <c r="T139" s="31"/>
      <c r="U139" s="31">
        <v>1</v>
      </c>
      <c r="V139" s="31"/>
      <c r="W139" s="31">
        <v>2</v>
      </c>
      <c r="X139" s="31"/>
      <c r="Y139" s="33">
        <v>7</v>
      </c>
      <c r="Z139" s="31"/>
      <c r="AA139" s="31"/>
      <c r="AB139" s="31"/>
      <c r="AC139" s="31"/>
      <c r="AD139" s="33"/>
      <c r="AE139" s="31">
        <v>307</v>
      </c>
    </row>
    <row r="140" spans="2:31" x14ac:dyDescent="0.3">
      <c r="B140" s="27" t="s">
        <v>162</v>
      </c>
      <c r="C140" s="31">
        <v>7</v>
      </c>
      <c r="D140" s="31"/>
      <c r="E140" s="31"/>
      <c r="F140" s="31"/>
      <c r="G140" s="31">
        <v>2</v>
      </c>
      <c r="H140" s="31"/>
      <c r="I140" s="33">
        <v>9</v>
      </c>
      <c r="J140" s="31">
        <v>125</v>
      </c>
      <c r="K140" s="31"/>
      <c r="L140" s="31"/>
      <c r="M140" s="31"/>
      <c r="N140" s="31"/>
      <c r="O140" s="31">
        <v>180</v>
      </c>
      <c r="P140" s="31"/>
      <c r="Q140" s="33">
        <v>305</v>
      </c>
      <c r="R140" s="31"/>
      <c r="S140" s="31"/>
      <c r="T140" s="31"/>
      <c r="U140" s="31"/>
      <c r="V140" s="31"/>
      <c r="W140" s="31">
        <v>1</v>
      </c>
      <c r="X140" s="31"/>
      <c r="Y140" s="33">
        <v>1</v>
      </c>
      <c r="Z140" s="31"/>
      <c r="AA140" s="31"/>
      <c r="AB140" s="31"/>
      <c r="AC140" s="31"/>
      <c r="AD140" s="33"/>
      <c r="AE140" s="31">
        <v>315</v>
      </c>
    </row>
    <row r="141" spans="2:31" x14ac:dyDescent="0.3">
      <c r="B141" s="27" t="s">
        <v>163</v>
      </c>
      <c r="C141" s="31">
        <v>5</v>
      </c>
      <c r="D141" s="31"/>
      <c r="E141" s="31"/>
      <c r="F141" s="31"/>
      <c r="G141" s="31">
        <v>1</v>
      </c>
      <c r="H141" s="31"/>
      <c r="I141" s="33">
        <v>6</v>
      </c>
      <c r="J141" s="31">
        <v>229</v>
      </c>
      <c r="K141" s="31"/>
      <c r="L141" s="31"/>
      <c r="M141" s="31"/>
      <c r="N141" s="31"/>
      <c r="O141" s="31">
        <v>239</v>
      </c>
      <c r="P141" s="31"/>
      <c r="Q141" s="33">
        <v>468</v>
      </c>
      <c r="R141" s="31">
        <v>11</v>
      </c>
      <c r="S141" s="31"/>
      <c r="T141" s="31"/>
      <c r="U141" s="31"/>
      <c r="V141" s="31"/>
      <c r="W141" s="31">
        <v>3</v>
      </c>
      <c r="X141" s="31"/>
      <c r="Y141" s="33">
        <v>14</v>
      </c>
      <c r="Z141" s="31"/>
      <c r="AA141" s="31"/>
      <c r="AB141" s="31"/>
      <c r="AC141" s="31"/>
      <c r="AD141" s="33"/>
      <c r="AE141" s="31">
        <v>488</v>
      </c>
    </row>
    <row r="142" spans="2:31" x14ac:dyDescent="0.3">
      <c r="B142" s="27" t="s">
        <v>164</v>
      </c>
      <c r="C142" s="31">
        <v>3</v>
      </c>
      <c r="D142" s="31"/>
      <c r="E142" s="31"/>
      <c r="F142" s="31"/>
      <c r="G142" s="31"/>
      <c r="H142" s="31"/>
      <c r="I142" s="33">
        <v>3</v>
      </c>
      <c r="J142" s="31">
        <v>530</v>
      </c>
      <c r="K142" s="31"/>
      <c r="L142" s="31"/>
      <c r="M142" s="31"/>
      <c r="N142" s="31"/>
      <c r="O142" s="31">
        <v>118</v>
      </c>
      <c r="P142" s="31"/>
      <c r="Q142" s="33">
        <v>648</v>
      </c>
      <c r="R142" s="31">
        <v>22</v>
      </c>
      <c r="S142" s="31"/>
      <c r="T142" s="31"/>
      <c r="U142" s="31"/>
      <c r="V142" s="31"/>
      <c r="W142" s="31"/>
      <c r="X142" s="31"/>
      <c r="Y142" s="33">
        <v>22</v>
      </c>
      <c r="Z142" s="31"/>
      <c r="AA142" s="31"/>
      <c r="AB142" s="31"/>
      <c r="AC142" s="31"/>
      <c r="AD142" s="33"/>
      <c r="AE142" s="31">
        <v>673</v>
      </c>
    </row>
    <row r="143" spans="2:31" x14ac:dyDescent="0.3">
      <c r="B143" s="27" t="s">
        <v>165</v>
      </c>
      <c r="C143" s="31">
        <v>3</v>
      </c>
      <c r="D143" s="31"/>
      <c r="E143" s="31"/>
      <c r="F143" s="31"/>
      <c r="G143" s="31">
        <v>4</v>
      </c>
      <c r="H143" s="31"/>
      <c r="I143" s="33">
        <v>7</v>
      </c>
      <c r="J143" s="31">
        <v>17</v>
      </c>
      <c r="K143" s="31"/>
      <c r="L143" s="31"/>
      <c r="M143" s="31"/>
      <c r="N143" s="31"/>
      <c r="O143" s="31">
        <v>28</v>
      </c>
      <c r="P143" s="31"/>
      <c r="Q143" s="33">
        <v>45</v>
      </c>
      <c r="R143" s="31">
        <v>2</v>
      </c>
      <c r="S143" s="31"/>
      <c r="T143" s="31"/>
      <c r="U143" s="31"/>
      <c r="V143" s="31"/>
      <c r="W143" s="31"/>
      <c r="X143" s="31"/>
      <c r="Y143" s="33">
        <v>2</v>
      </c>
      <c r="Z143" s="31"/>
      <c r="AA143" s="31"/>
      <c r="AB143" s="31"/>
      <c r="AC143" s="31"/>
      <c r="AD143" s="33"/>
      <c r="AE143" s="31">
        <v>54</v>
      </c>
    </row>
    <row r="144" spans="2:31" x14ac:dyDescent="0.3">
      <c r="B144" s="27" t="s">
        <v>166</v>
      </c>
      <c r="C144" s="31"/>
      <c r="D144" s="31"/>
      <c r="E144" s="31"/>
      <c r="F144" s="31"/>
      <c r="G144" s="31"/>
      <c r="H144" s="31"/>
      <c r="I144" s="33"/>
      <c r="J144" s="31">
        <v>15</v>
      </c>
      <c r="K144" s="31"/>
      <c r="L144" s="31"/>
      <c r="M144" s="31"/>
      <c r="N144" s="31"/>
      <c r="O144" s="31">
        <v>22</v>
      </c>
      <c r="P144" s="31"/>
      <c r="Q144" s="33">
        <v>37</v>
      </c>
      <c r="R144" s="31">
        <v>1</v>
      </c>
      <c r="S144" s="31"/>
      <c r="T144" s="31"/>
      <c r="U144" s="31"/>
      <c r="V144" s="31"/>
      <c r="W144" s="31"/>
      <c r="X144" s="31"/>
      <c r="Y144" s="33">
        <v>1</v>
      </c>
      <c r="Z144" s="31"/>
      <c r="AA144" s="31"/>
      <c r="AB144" s="31"/>
      <c r="AC144" s="31"/>
      <c r="AD144" s="33"/>
      <c r="AE144" s="31">
        <v>38</v>
      </c>
    </row>
    <row r="145" spans="2:32" x14ac:dyDescent="0.3">
      <c r="B145" s="27" t="s">
        <v>167</v>
      </c>
      <c r="C145" s="31"/>
      <c r="D145" s="31"/>
      <c r="E145" s="31"/>
      <c r="F145" s="31"/>
      <c r="G145" s="31">
        <v>1</v>
      </c>
      <c r="H145" s="31"/>
      <c r="I145" s="33">
        <v>1</v>
      </c>
      <c r="J145" s="31">
        <v>106</v>
      </c>
      <c r="K145" s="31"/>
      <c r="L145" s="31"/>
      <c r="M145" s="31"/>
      <c r="N145" s="31"/>
      <c r="O145" s="31">
        <v>18</v>
      </c>
      <c r="P145" s="31"/>
      <c r="Q145" s="33">
        <v>124</v>
      </c>
      <c r="R145" s="31">
        <v>3</v>
      </c>
      <c r="S145" s="31"/>
      <c r="T145" s="31"/>
      <c r="U145" s="31"/>
      <c r="V145" s="31"/>
      <c r="W145" s="31">
        <v>2</v>
      </c>
      <c r="X145" s="31"/>
      <c r="Y145" s="33">
        <v>5</v>
      </c>
      <c r="Z145" s="31"/>
      <c r="AA145" s="31"/>
      <c r="AB145" s="31"/>
      <c r="AC145" s="31"/>
      <c r="AD145" s="33"/>
      <c r="AE145" s="31">
        <v>130</v>
      </c>
    </row>
    <row r="146" spans="2:32" x14ac:dyDescent="0.3">
      <c r="B146" s="27" t="s">
        <v>168</v>
      </c>
      <c r="C146" s="31"/>
      <c r="D146" s="31"/>
      <c r="E146" s="31"/>
      <c r="F146" s="31"/>
      <c r="G146" s="31">
        <v>2</v>
      </c>
      <c r="H146" s="31"/>
      <c r="I146" s="33">
        <v>2</v>
      </c>
      <c r="J146" s="31">
        <v>67</v>
      </c>
      <c r="K146" s="31"/>
      <c r="L146" s="31"/>
      <c r="M146" s="31"/>
      <c r="N146" s="31"/>
      <c r="O146" s="31">
        <v>8</v>
      </c>
      <c r="P146" s="31"/>
      <c r="Q146" s="33">
        <v>75</v>
      </c>
      <c r="R146" s="31"/>
      <c r="S146" s="31"/>
      <c r="T146" s="31"/>
      <c r="U146" s="31"/>
      <c r="V146" s="31"/>
      <c r="W146" s="31"/>
      <c r="X146" s="31"/>
      <c r="Y146" s="33"/>
      <c r="Z146" s="31"/>
      <c r="AA146" s="31"/>
      <c r="AB146" s="31"/>
      <c r="AC146" s="31"/>
      <c r="AD146" s="33"/>
      <c r="AE146" s="31">
        <v>77</v>
      </c>
    </row>
    <row r="147" spans="2:32" x14ac:dyDescent="0.3">
      <c r="B147" s="27" t="s">
        <v>169</v>
      </c>
      <c r="C147" s="31"/>
      <c r="D147" s="31"/>
      <c r="E147" s="31"/>
      <c r="F147" s="31"/>
      <c r="G147" s="31"/>
      <c r="H147" s="31"/>
      <c r="I147" s="33"/>
      <c r="J147" s="31"/>
      <c r="K147" s="31"/>
      <c r="L147" s="31"/>
      <c r="M147" s="31">
        <v>1</v>
      </c>
      <c r="N147" s="31"/>
      <c r="O147" s="31">
        <v>41</v>
      </c>
      <c r="P147" s="31"/>
      <c r="Q147" s="33">
        <v>42</v>
      </c>
      <c r="R147" s="31"/>
      <c r="S147" s="31"/>
      <c r="T147" s="31"/>
      <c r="U147" s="31"/>
      <c r="V147" s="31"/>
      <c r="W147" s="31">
        <v>7</v>
      </c>
      <c r="X147" s="31"/>
      <c r="Y147" s="33">
        <v>7</v>
      </c>
      <c r="Z147" s="31"/>
      <c r="AA147" s="31"/>
      <c r="AB147" s="31"/>
      <c r="AC147" s="31"/>
      <c r="AD147" s="33"/>
      <c r="AE147" s="31">
        <v>49</v>
      </c>
    </row>
    <row r="148" spans="2:32" x14ac:dyDescent="0.3">
      <c r="B148" s="27" t="s">
        <v>170</v>
      </c>
      <c r="C148" s="31">
        <v>5</v>
      </c>
      <c r="D148" s="31"/>
      <c r="E148" s="31"/>
      <c r="F148" s="31"/>
      <c r="G148" s="31"/>
      <c r="H148" s="31"/>
      <c r="I148" s="33">
        <v>5</v>
      </c>
      <c r="J148" s="31">
        <v>140</v>
      </c>
      <c r="K148" s="31"/>
      <c r="L148" s="31"/>
      <c r="M148" s="31"/>
      <c r="N148" s="31"/>
      <c r="O148" s="31">
        <v>7</v>
      </c>
      <c r="P148" s="31"/>
      <c r="Q148" s="33">
        <v>147</v>
      </c>
      <c r="R148" s="31">
        <v>28</v>
      </c>
      <c r="S148" s="31"/>
      <c r="T148" s="31"/>
      <c r="U148" s="31"/>
      <c r="V148" s="31"/>
      <c r="W148" s="31"/>
      <c r="X148" s="31"/>
      <c r="Y148" s="33">
        <v>28</v>
      </c>
      <c r="Z148" s="31"/>
      <c r="AA148" s="31"/>
      <c r="AB148" s="31"/>
      <c r="AC148" s="31"/>
      <c r="AD148" s="33"/>
      <c r="AE148" s="31">
        <v>180</v>
      </c>
    </row>
    <row r="149" spans="2:32" x14ac:dyDescent="0.3">
      <c r="B149" s="27" t="s">
        <v>171</v>
      </c>
      <c r="C149" s="31">
        <v>2</v>
      </c>
      <c r="D149" s="31"/>
      <c r="E149" s="31"/>
      <c r="F149" s="31"/>
      <c r="G149" s="31"/>
      <c r="H149" s="31"/>
      <c r="I149" s="33">
        <v>2</v>
      </c>
      <c r="J149" s="31">
        <v>71</v>
      </c>
      <c r="K149" s="31"/>
      <c r="L149" s="31"/>
      <c r="M149" s="31">
        <v>7</v>
      </c>
      <c r="N149" s="31"/>
      <c r="O149" s="31">
        <v>18</v>
      </c>
      <c r="P149" s="31"/>
      <c r="Q149" s="33">
        <v>96</v>
      </c>
      <c r="R149" s="31">
        <v>3</v>
      </c>
      <c r="S149" s="31"/>
      <c r="T149" s="31"/>
      <c r="U149" s="31"/>
      <c r="V149" s="31"/>
      <c r="W149" s="31">
        <v>2</v>
      </c>
      <c r="X149" s="31"/>
      <c r="Y149" s="33">
        <v>5</v>
      </c>
      <c r="Z149" s="31"/>
      <c r="AA149" s="31"/>
      <c r="AB149" s="31"/>
      <c r="AC149" s="31"/>
      <c r="AD149" s="33"/>
      <c r="AE149" s="31">
        <v>103</v>
      </c>
    </row>
    <row r="150" spans="2:32" x14ac:dyDescent="0.3">
      <c r="B150" s="27" t="s">
        <v>172</v>
      </c>
      <c r="C150" s="31">
        <v>7</v>
      </c>
      <c r="D150" s="31"/>
      <c r="E150" s="31"/>
      <c r="F150" s="31"/>
      <c r="G150" s="31"/>
      <c r="H150" s="31"/>
      <c r="I150" s="33">
        <v>7</v>
      </c>
      <c r="J150" s="31">
        <v>143</v>
      </c>
      <c r="K150" s="31"/>
      <c r="L150" s="31"/>
      <c r="M150" s="31"/>
      <c r="N150" s="31"/>
      <c r="O150" s="31">
        <v>23</v>
      </c>
      <c r="P150" s="31"/>
      <c r="Q150" s="33">
        <v>166</v>
      </c>
      <c r="R150" s="31">
        <v>17</v>
      </c>
      <c r="S150" s="31"/>
      <c r="T150" s="31"/>
      <c r="U150" s="31"/>
      <c r="V150" s="31"/>
      <c r="W150" s="31"/>
      <c r="X150" s="31"/>
      <c r="Y150" s="33">
        <v>17</v>
      </c>
      <c r="Z150" s="31"/>
      <c r="AA150" s="31"/>
      <c r="AB150" s="31"/>
      <c r="AC150" s="31"/>
      <c r="AD150" s="33"/>
      <c r="AE150" s="31">
        <v>190</v>
      </c>
    </row>
    <row r="151" spans="2:32" x14ac:dyDescent="0.3">
      <c r="B151" s="27" t="s">
        <v>173</v>
      </c>
      <c r="C151" s="31"/>
      <c r="D151" s="31"/>
      <c r="E151" s="31"/>
      <c r="F151" s="31"/>
      <c r="G151" s="31">
        <v>1</v>
      </c>
      <c r="H151" s="31"/>
      <c r="I151" s="33">
        <v>1</v>
      </c>
      <c r="J151" s="31"/>
      <c r="K151" s="31"/>
      <c r="L151" s="31"/>
      <c r="M151" s="31"/>
      <c r="N151" s="31"/>
      <c r="O151" s="31">
        <v>65</v>
      </c>
      <c r="P151" s="31"/>
      <c r="Q151" s="33">
        <v>65</v>
      </c>
      <c r="R151" s="31"/>
      <c r="S151" s="31"/>
      <c r="T151" s="31"/>
      <c r="U151" s="31"/>
      <c r="V151" s="31"/>
      <c r="W151" s="31">
        <v>7</v>
      </c>
      <c r="X151" s="31"/>
      <c r="Y151" s="33">
        <v>7</v>
      </c>
      <c r="Z151" s="31"/>
      <c r="AA151" s="31"/>
      <c r="AB151" s="31"/>
      <c r="AC151" s="31"/>
      <c r="AD151" s="33"/>
      <c r="AE151" s="31">
        <v>73</v>
      </c>
    </row>
    <row r="152" spans="2:32" x14ac:dyDescent="0.3">
      <c r="B152" s="27" t="s">
        <v>174</v>
      </c>
      <c r="C152" s="31"/>
      <c r="D152" s="31"/>
      <c r="E152" s="31"/>
      <c r="F152" s="31"/>
      <c r="G152" s="31">
        <v>1</v>
      </c>
      <c r="H152" s="31"/>
      <c r="I152" s="33">
        <v>1</v>
      </c>
      <c r="J152" s="31">
        <v>230</v>
      </c>
      <c r="K152" s="31"/>
      <c r="L152" s="31"/>
      <c r="M152" s="31"/>
      <c r="N152" s="31"/>
      <c r="O152" s="31">
        <v>158</v>
      </c>
      <c r="P152" s="31"/>
      <c r="Q152" s="33">
        <v>388</v>
      </c>
      <c r="R152" s="31">
        <v>12</v>
      </c>
      <c r="S152" s="31"/>
      <c r="T152" s="31"/>
      <c r="U152" s="31"/>
      <c r="V152" s="31"/>
      <c r="W152" s="31"/>
      <c r="X152" s="31"/>
      <c r="Y152" s="33">
        <v>12</v>
      </c>
      <c r="Z152" s="31"/>
      <c r="AA152" s="31"/>
      <c r="AB152" s="31"/>
      <c r="AC152" s="31"/>
      <c r="AD152" s="33"/>
      <c r="AE152" s="31">
        <v>401</v>
      </c>
      <c r="AF152" s="40"/>
    </row>
    <row r="153" spans="2:32" x14ac:dyDescent="0.3">
      <c r="B153" s="27" t="s">
        <v>175</v>
      </c>
      <c r="C153" s="31"/>
      <c r="D153" s="31"/>
      <c r="E153" s="31"/>
      <c r="F153" s="31"/>
      <c r="G153" s="31"/>
      <c r="H153" s="31"/>
      <c r="I153" s="33"/>
      <c r="J153" s="31">
        <v>177</v>
      </c>
      <c r="K153" s="31"/>
      <c r="L153" s="31"/>
      <c r="M153" s="31"/>
      <c r="N153" s="31"/>
      <c r="O153" s="31">
        <v>35</v>
      </c>
      <c r="P153" s="31"/>
      <c r="Q153" s="33">
        <v>212</v>
      </c>
      <c r="R153" s="31">
        <v>7</v>
      </c>
      <c r="S153" s="31"/>
      <c r="T153" s="31"/>
      <c r="U153" s="31"/>
      <c r="V153" s="31"/>
      <c r="W153" s="31"/>
      <c r="X153" s="31"/>
      <c r="Y153" s="33">
        <v>7</v>
      </c>
      <c r="Z153" s="31"/>
      <c r="AA153" s="31"/>
      <c r="AB153" s="31"/>
      <c r="AC153" s="31"/>
      <c r="AD153" s="33"/>
      <c r="AE153" s="31">
        <v>219</v>
      </c>
    </row>
    <row r="154" spans="2:32" x14ac:dyDescent="0.3">
      <c r="B154" s="27" t="s">
        <v>176</v>
      </c>
      <c r="C154" s="31"/>
      <c r="D154" s="31"/>
      <c r="E154" s="31"/>
      <c r="F154" s="31"/>
      <c r="G154" s="31">
        <v>4</v>
      </c>
      <c r="H154" s="31"/>
      <c r="I154" s="33">
        <v>4</v>
      </c>
      <c r="J154" s="31">
        <v>16</v>
      </c>
      <c r="K154" s="31"/>
      <c r="L154" s="31"/>
      <c r="M154" s="31"/>
      <c r="N154" s="31"/>
      <c r="O154" s="31">
        <v>130</v>
      </c>
      <c r="P154" s="31"/>
      <c r="Q154" s="33">
        <v>146</v>
      </c>
      <c r="R154" s="31"/>
      <c r="S154" s="31"/>
      <c r="T154" s="31"/>
      <c r="U154" s="31"/>
      <c r="V154" s="31"/>
      <c r="W154" s="31"/>
      <c r="X154" s="31"/>
      <c r="Y154" s="33"/>
      <c r="Z154" s="31"/>
      <c r="AA154" s="31"/>
      <c r="AB154" s="31">
        <v>6</v>
      </c>
      <c r="AC154" s="31"/>
      <c r="AD154" s="33">
        <v>6</v>
      </c>
      <c r="AE154" s="31">
        <v>156</v>
      </c>
    </row>
    <row r="155" spans="2:32" x14ac:dyDescent="0.3">
      <c r="B155" s="27" t="s">
        <v>177</v>
      </c>
      <c r="C155" s="31"/>
      <c r="D155" s="31">
        <v>1</v>
      </c>
      <c r="E155" s="31"/>
      <c r="F155" s="31"/>
      <c r="G155" s="31"/>
      <c r="H155" s="31"/>
      <c r="I155" s="33">
        <v>1</v>
      </c>
      <c r="J155" s="31"/>
      <c r="K155" s="31">
        <v>52</v>
      </c>
      <c r="L155" s="31"/>
      <c r="M155" s="31"/>
      <c r="N155" s="31"/>
      <c r="O155" s="31"/>
      <c r="P155" s="31"/>
      <c r="Q155" s="33">
        <v>52</v>
      </c>
      <c r="R155" s="31"/>
      <c r="S155" s="31">
        <v>1</v>
      </c>
      <c r="T155" s="31"/>
      <c r="U155" s="31"/>
      <c r="V155" s="31"/>
      <c r="W155" s="31"/>
      <c r="X155" s="31"/>
      <c r="Y155" s="33">
        <v>1</v>
      </c>
      <c r="Z155" s="31"/>
      <c r="AA155" s="31"/>
      <c r="AB155" s="31"/>
      <c r="AC155" s="31"/>
      <c r="AD155" s="33"/>
      <c r="AE155" s="31">
        <v>54</v>
      </c>
      <c r="AF155" s="40">
        <f>SUM(AE110:AE155)</f>
        <v>14578</v>
      </c>
    </row>
    <row r="156" spans="2:32" x14ac:dyDescent="0.3">
      <c r="B156" s="27" t="s">
        <v>178</v>
      </c>
      <c r="C156" s="31"/>
      <c r="D156" s="31"/>
      <c r="E156" s="31"/>
      <c r="F156" s="31"/>
      <c r="G156" s="31"/>
      <c r="H156" s="31"/>
      <c r="I156" s="33"/>
      <c r="J156" s="31"/>
      <c r="K156" s="31"/>
      <c r="L156" s="31"/>
      <c r="M156" s="31">
        <v>2</v>
      </c>
      <c r="N156" s="31"/>
      <c r="O156" s="31"/>
      <c r="P156" s="31">
        <v>6</v>
      </c>
      <c r="Q156" s="33">
        <v>8</v>
      </c>
      <c r="R156" s="31"/>
      <c r="S156" s="31"/>
      <c r="T156" s="31"/>
      <c r="U156" s="31"/>
      <c r="V156" s="31"/>
      <c r="W156" s="31"/>
      <c r="X156" s="31"/>
      <c r="Y156" s="33"/>
      <c r="Z156" s="31"/>
      <c r="AA156" s="31"/>
      <c r="AB156" s="31"/>
      <c r="AC156" s="31"/>
      <c r="AD156" s="33"/>
      <c r="AE156" s="31">
        <v>8</v>
      </c>
    </row>
    <row r="157" spans="2:32" x14ac:dyDescent="0.3">
      <c r="B157" s="27" t="s">
        <v>179</v>
      </c>
      <c r="C157" s="31"/>
      <c r="D157" s="31"/>
      <c r="E157" s="31"/>
      <c r="F157" s="31"/>
      <c r="G157" s="31"/>
      <c r="H157" s="31"/>
      <c r="I157" s="33"/>
      <c r="J157" s="31">
        <v>4</v>
      </c>
      <c r="K157" s="31"/>
      <c r="L157" s="31"/>
      <c r="M157" s="31"/>
      <c r="N157" s="31"/>
      <c r="O157" s="31"/>
      <c r="P157" s="31">
        <v>2</v>
      </c>
      <c r="Q157" s="33">
        <v>6</v>
      </c>
      <c r="R157" s="31"/>
      <c r="S157" s="31"/>
      <c r="T157" s="31"/>
      <c r="U157" s="31"/>
      <c r="V157" s="31"/>
      <c r="W157" s="31"/>
      <c r="X157" s="31"/>
      <c r="Y157" s="33"/>
      <c r="Z157" s="31"/>
      <c r="AA157" s="31"/>
      <c r="AB157" s="31"/>
      <c r="AC157" s="31"/>
      <c r="AD157" s="33"/>
      <c r="AE157" s="31">
        <v>6</v>
      </c>
    </row>
    <row r="158" spans="2:32" x14ac:dyDescent="0.3">
      <c r="B158" s="27" t="s">
        <v>180</v>
      </c>
      <c r="C158" s="31"/>
      <c r="D158" s="31"/>
      <c r="E158" s="31"/>
      <c r="F158" s="31"/>
      <c r="G158" s="31"/>
      <c r="H158" s="31"/>
      <c r="I158" s="33"/>
      <c r="J158" s="31"/>
      <c r="K158" s="31"/>
      <c r="L158" s="31"/>
      <c r="M158" s="31">
        <v>2</v>
      </c>
      <c r="N158" s="31"/>
      <c r="O158" s="31"/>
      <c r="P158" s="31"/>
      <c r="Q158" s="33">
        <v>2</v>
      </c>
      <c r="R158" s="31"/>
      <c r="S158" s="31"/>
      <c r="T158" s="31"/>
      <c r="U158" s="31"/>
      <c r="V158" s="31"/>
      <c r="W158" s="31"/>
      <c r="X158" s="31"/>
      <c r="Y158" s="33"/>
      <c r="Z158" s="31"/>
      <c r="AA158" s="31"/>
      <c r="AB158" s="31"/>
      <c r="AC158" s="31"/>
      <c r="AD158" s="33"/>
      <c r="AE158" s="31">
        <v>2</v>
      </c>
    </row>
    <row r="159" spans="2:32" x14ac:dyDescent="0.3">
      <c r="B159" s="27" t="s">
        <v>181</v>
      </c>
      <c r="C159" s="31"/>
      <c r="D159" s="31"/>
      <c r="E159" s="31"/>
      <c r="F159" s="31"/>
      <c r="G159" s="31"/>
      <c r="H159" s="31"/>
      <c r="I159" s="33"/>
      <c r="J159" s="31"/>
      <c r="K159" s="31"/>
      <c r="L159" s="31"/>
      <c r="M159" s="31"/>
      <c r="N159" s="31"/>
      <c r="O159" s="31"/>
      <c r="P159" s="31">
        <v>4</v>
      </c>
      <c r="Q159" s="33">
        <v>4</v>
      </c>
      <c r="R159" s="31"/>
      <c r="S159" s="31"/>
      <c r="T159" s="31"/>
      <c r="U159" s="31"/>
      <c r="V159" s="31"/>
      <c r="W159" s="31"/>
      <c r="X159" s="31"/>
      <c r="Y159" s="33"/>
      <c r="Z159" s="31"/>
      <c r="AA159" s="31"/>
      <c r="AB159" s="31"/>
      <c r="AC159" s="31"/>
      <c r="AD159" s="33"/>
      <c r="AE159" s="31">
        <v>4</v>
      </c>
    </row>
    <row r="160" spans="2:32" x14ac:dyDescent="0.3">
      <c r="B160" s="27" t="s">
        <v>182</v>
      </c>
      <c r="C160" s="31"/>
      <c r="D160" s="31"/>
      <c r="E160" s="31"/>
      <c r="F160" s="31">
        <v>2</v>
      </c>
      <c r="G160" s="31"/>
      <c r="H160" s="31"/>
      <c r="I160" s="33">
        <v>2</v>
      </c>
      <c r="J160" s="31">
        <v>6</v>
      </c>
      <c r="K160" s="31"/>
      <c r="L160" s="31"/>
      <c r="M160" s="31">
        <v>29</v>
      </c>
      <c r="N160" s="31"/>
      <c r="O160" s="31"/>
      <c r="P160" s="31">
        <v>34</v>
      </c>
      <c r="Q160" s="33">
        <v>69</v>
      </c>
      <c r="R160" s="31"/>
      <c r="S160" s="31"/>
      <c r="T160" s="31"/>
      <c r="U160" s="31"/>
      <c r="V160" s="31"/>
      <c r="W160" s="31"/>
      <c r="X160" s="31"/>
      <c r="Y160" s="33"/>
      <c r="Z160" s="31"/>
      <c r="AA160" s="31"/>
      <c r="AB160" s="31"/>
      <c r="AC160" s="31"/>
      <c r="AD160" s="33"/>
      <c r="AE160" s="31">
        <v>71</v>
      </c>
    </row>
    <row r="161" spans="2:31" x14ac:dyDescent="0.3">
      <c r="B161" s="27" t="s">
        <v>183</v>
      </c>
      <c r="C161" s="31"/>
      <c r="D161" s="31"/>
      <c r="E161" s="31"/>
      <c r="F161" s="31"/>
      <c r="G161" s="31"/>
      <c r="H161" s="31"/>
      <c r="I161" s="33"/>
      <c r="J161" s="31"/>
      <c r="K161" s="31"/>
      <c r="L161" s="31"/>
      <c r="M161" s="31">
        <v>1</v>
      </c>
      <c r="N161" s="31"/>
      <c r="O161" s="31"/>
      <c r="P161" s="31">
        <v>3</v>
      </c>
      <c r="Q161" s="33">
        <v>4</v>
      </c>
      <c r="R161" s="31"/>
      <c r="S161" s="31"/>
      <c r="T161" s="31"/>
      <c r="U161" s="31"/>
      <c r="V161" s="31"/>
      <c r="W161" s="31"/>
      <c r="X161" s="31"/>
      <c r="Y161" s="33"/>
      <c r="Z161" s="31"/>
      <c r="AA161" s="31"/>
      <c r="AB161" s="31"/>
      <c r="AC161" s="31"/>
      <c r="AD161" s="33"/>
      <c r="AE161" s="31">
        <v>4</v>
      </c>
    </row>
    <row r="162" spans="2:31" x14ac:dyDescent="0.3">
      <c r="B162" s="27" t="s">
        <v>184</v>
      </c>
      <c r="C162" s="31"/>
      <c r="D162" s="31"/>
      <c r="E162" s="31"/>
      <c r="F162" s="31"/>
      <c r="G162" s="31"/>
      <c r="H162" s="31"/>
      <c r="I162" s="33"/>
      <c r="J162" s="31"/>
      <c r="K162" s="31"/>
      <c r="L162" s="31"/>
      <c r="M162" s="31">
        <v>1</v>
      </c>
      <c r="N162" s="31"/>
      <c r="O162" s="31"/>
      <c r="P162" s="31">
        <v>129</v>
      </c>
      <c r="Q162" s="33">
        <v>130</v>
      </c>
      <c r="R162" s="31"/>
      <c r="S162" s="31"/>
      <c r="T162" s="31"/>
      <c r="U162" s="31"/>
      <c r="V162" s="31"/>
      <c r="W162" s="31"/>
      <c r="X162" s="31"/>
      <c r="Y162" s="33"/>
      <c r="Z162" s="31"/>
      <c r="AA162" s="31"/>
      <c r="AB162" s="31"/>
      <c r="AC162" s="31"/>
      <c r="AD162" s="33"/>
      <c r="AE162" s="31">
        <v>130</v>
      </c>
    </row>
    <row r="163" spans="2:31" x14ac:dyDescent="0.3">
      <c r="B163" s="27" t="s">
        <v>185</v>
      </c>
      <c r="C163" s="31"/>
      <c r="D163" s="31"/>
      <c r="E163" s="31"/>
      <c r="F163" s="31"/>
      <c r="G163" s="31"/>
      <c r="H163" s="31"/>
      <c r="I163" s="33"/>
      <c r="J163" s="31"/>
      <c r="K163" s="31"/>
      <c r="L163" s="31"/>
      <c r="M163" s="31">
        <v>3</v>
      </c>
      <c r="N163" s="31"/>
      <c r="O163" s="31"/>
      <c r="P163" s="31">
        <v>26</v>
      </c>
      <c r="Q163" s="33">
        <v>29</v>
      </c>
      <c r="R163" s="31"/>
      <c r="S163" s="31"/>
      <c r="T163" s="31"/>
      <c r="U163" s="31"/>
      <c r="V163" s="31"/>
      <c r="W163" s="31"/>
      <c r="X163" s="31"/>
      <c r="Y163" s="33"/>
      <c r="Z163" s="31"/>
      <c r="AA163" s="31"/>
      <c r="AB163" s="31"/>
      <c r="AC163" s="31"/>
      <c r="AD163" s="33"/>
      <c r="AE163" s="31">
        <v>29</v>
      </c>
    </row>
    <row r="164" spans="2:31" x14ac:dyDescent="0.3">
      <c r="B164" s="27" t="s">
        <v>186</v>
      </c>
      <c r="C164" s="31"/>
      <c r="D164" s="31"/>
      <c r="E164" s="31"/>
      <c r="F164" s="31"/>
      <c r="G164" s="31"/>
      <c r="H164" s="31"/>
      <c r="I164" s="33"/>
      <c r="J164" s="31"/>
      <c r="K164" s="31"/>
      <c r="L164" s="31"/>
      <c r="M164" s="31">
        <v>1</v>
      </c>
      <c r="N164" s="31"/>
      <c r="O164" s="31"/>
      <c r="P164" s="31">
        <v>58</v>
      </c>
      <c r="Q164" s="33">
        <v>59</v>
      </c>
      <c r="R164" s="31"/>
      <c r="S164" s="31"/>
      <c r="T164" s="31"/>
      <c r="U164" s="31"/>
      <c r="V164" s="31"/>
      <c r="W164" s="31"/>
      <c r="X164" s="31"/>
      <c r="Y164" s="33"/>
      <c r="Z164" s="31"/>
      <c r="AA164" s="31"/>
      <c r="AB164" s="31"/>
      <c r="AC164" s="31"/>
      <c r="AD164" s="33"/>
      <c r="AE164" s="31">
        <v>59</v>
      </c>
    </row>
    <row r="165" spans="2:31" x14ac:dyDescent="0.3">
      <c r="B165" s="27" t="s">
        <v>187</v>
      </c>
      <c r="C165" s="31"/>
      <c r="D165" s="31"/>
      <c r="E165" s="31"/>
      <c r="F165" s="31"/>
      <c r="G165" s="31"/>
      <c r="H165" s="31"/>
      <c r="I165" s="33"/>
      <c r="J165" s="31">
        <v>1</v>
      </c>
      <c r="K165" s="31"/>
      <c r="L165" s="31"/>
      <c r="M165" s="31"/>
      <c r="N165" s="31"/>
      <c r="O165" s="31"/>
      <c r="P165" s="31">
        <v>23</v>
      </c>
      <c r="Q165" s="33">
        <v>24</v>
      </c>
      <c r="R165" s="31"/>
      <c r="S165" s="31"/>
      <c r="T165" s="31"/>
      <c r="U165" s="31"/>
      <c r="V165" s="31"/>
      <c r="W165" s="31"/>
      <c r="X165" s="31"/>
      <c r="Y165" s="33"/>
      <c r="Z165" s="31"/>
      <c r="AA165" s="31"/>
      <c r="AB165" s="31"/>
      <c r="AC165" s="31"/>
      <c r="AD165" s="33"/>
      <c r="AE165" s="31">
        <v>24</v>
      </c>
    </row>
    <row r="166" spans="2:31" x14ac:dyDescent="0.3">
      <c r="B166" s="27" t="s">
        <v>188</v>
      </c>
      <c r="C166" s="31"/>
      <c r="D166" s="31"/>
      <c r="E166" s="31"/>
      <c r="F166" s="31"/>
      <c r="G166" s="31"/>
      <c r="H166" s="31"/>
      <c r="I166" s="33"/>
      <c r="J166" s="31"/>
      <c r="K166" s="31"/>
      <c r="L166" s="31"/>
      <c r="M166" s="31">
        <v>2</v>
      </c>
      <c r="N166" s="31"/>
      <c r="O166" s="31"/>
      <c r="P166" s="31">
        <v>2</v>
      </c>
      <c r="Q166" s="33">
        <v>4</v>
      </c>
      <c r="R166" s="31"/>
      <c r="S166" s="31"/>
      <c r="T166" s="31"/>
      <c r="U166" s="31"/>
      <c r="V166" s="31"/>
      <c r="W166" s="31"/>
      <c r="X166" s="31"/>
      <c r="Y166" s="33"/>
      <c r="Z166" s="31"/>
      <c r="AA166" s="31"/>
      <c r="AB166" s="31"/>
      <c r="AC166" s="31"/>
      <c r="AD166" s="33"/>
      <c r="AE166" s="31">
        <v>4</v>
      </c>
    </row>
    <row r="167" spans="2:31" x14ac:dyDescent="0.3">
      <c r="B167" s="27" t="s">
        <v>189</v>
      </c>
      <c r="C167" s="31"/>
      <c r="D167" s="31"/>
      <c r="E167" s="31"/>
      <c r="F167" s="31"/>
      <c r="G167" s="31"/>
      <c r="H167" s="31"/>
      <c r="I167" s="33"/>
      <c r="J167" s="31"/>
      <c r="K167" s="31"/>
      <c r="L167" s="31"/>
      <c r="M167" s="31">
        <v>4</v>
      </c>
      <c r="N167" s="31"/>
      <c r="O167" s="31"/>
      <c r="P167" s="31">
        <v>5</v>
      </c>
      <c r="Q167" s="33">
        <v>9</v>
      </c>
      <c r="R167" s="31"/>
      <c r="S167" s="31"/>
      <c r="T167" s="31"/>
      <c r="U167" s="31"/>
      <c r="V167" s="31"/>
      <c r="W167" s="31"/>
      <c r="X167" s="31"/>
      <c r="Y167" s="33"/>
      <c r="Z167" s="31"/>
      <c r="AA167" s="31"/>
      <c r="AB167" s="31"/>
      <c r="AC167" s="31"/>
      <c r="AD167" s="33"/>
      <c r="AE167" s="31">
        <v>9</v>
      </c>
    </row>
    <row r="168" spans="2:31" x14ac:dyDescent="0.3">
      <c r="B168" s="27" t="s">
        <v>190</v>
      </c>
      <c r="C168" s="31"/>
      <c r="D168" s="31"/>
      <c r="E168" s="31"/>
      <c r="F168" s="31"/>
      <c r="G168" s="31"/>
      <c r="H168" s="31"/>
      <c r="I168" s="33"/>
      <c r="J168" s="31"/>
      <c r="K168" s="31"/>
      <c r="L168" s="31"/>
      <c r="M168" s="31">
        <v>3</v>
      </c>
      <c r="N168" s="31"/>
      <c r="O168" s="31"/>
      <c r="P168" s="31">
        <v>2</v>
      </c>
      <c r="Q168" s="33">
        <v>5</v>
      </c>
      <c r="R168" s="31"/>
      <c r="S168" s="31"/>
      <c r="T168" s="31"/>
      <c r="U168" s="31"/>
      <c r="V168" s="31"/>
      <c r="W168" s="31"/>
      <c r="X168" s="31"/>
      <c r="Y168" s="33"/>
      <c r="Z168" s="31"/>
      <c r="AA168" s="31"/>
      <c r="AB168" s="31"/>
      <c r="AC168" s="31"/>
      <c r="AD168" s="33"/>
      <c r="AE168" s="31">
        <v>5</v>
      </c>
    </row>
    <row r="169" spans="2:31" x14ac:dyDescent="0.3">
      <c r="B169" s="27" t="s">
        <v>191</v>
      </c>
      <c r="C169" s="31"/>
      <c r="D169" s="31"/>
      <c r="E169" s="31"/>
      <c r="F169" s="31"/>
      <c r="G169" s="31"/>
      <c r="H169" s="31"/>
      <c r="I169" s="33"/>
      <c r="J169" s="31"/>
      <c r="K169" s="31"/>
      <c r="L169" s="31"/>
      <c r="M169" s="31">
        <v>4</v>
      </c>
      <c r="N169" s="31"/>
      <c r="O169" s="31"/>
      <c r="P169" s="31">
        <v>3</v>
      </c>
      <c r="Q169" s="33">
        <v>7</v>
      </c>
      <c r="R169" s="31"/>
      <c r="S169" s="31"/>
      <c r="T169" s="31"/>
      <c r="U169" s="31"/>
      <c r="V169" s="31"/>
      <c r="W169" s="31"/>
      <c r="X169" s="31"/>
      <c r="Y169" s="33"/>
      <c r="Z169" s="31"/>
      <c r="AA169" s="31"/>
      <c r="AB169" s="31"/>
      <c r="AC169" s="31"/>
      <c r="AD169" s="33"/>
      <c r="AE169" s="31">
        <v>7</v>
      </c>
    </row>
    <row r="170" spans="2:31" x14ac:dyDescent="0.3">
      <c r="B170" s="27" t="s">
        <v>192</v>
      </c>
      <c r="C170" s="31"/>
      <c r="D170" s="31"/>
      <c r="E170" s="31"/>
      <c r="F170" s="31"/>
      <c r="G170" s="31"/>
      <c r="H170" s="31"/>
      <c r="I170" s="33"/>
      <c r="J170" s="31">
        <v>1</v>
      </c>
      <c r="K170" s="31"/>
      <c r="L170" s="31"/>
      <c r="M170" s="31">
        <v>7</v>
      </c>
      <c r="N170" s="31"/>
      <c r="O170" s="31"/>
      <c r="P170" s="31">
        <v>9</v>
      </c>
      <c r="Q170" s="33">
        <v>17</v>
      </c>
      <c r="R170" s="31"/>
      <c r="S170" s="31"/>
      <c r="T170" s="31"/>
      <c r="U170" s="31"/>
      <c r="V170" s="31"/>
      <c r="W170" s="31"/>
      <c r="X170" s="31"/>
      <c r="Y170" s="33"/>
      <c r="Z170" s="31"/>
      <c r="AA170" s="31"/>
      <c r="AB170" s="31"/>
      <c r="AC170" s="31"/>
      <c r="AD170" s="33"/>
      <c r="AE170" s="31">
        <v>17</v>
      </c>
    </row>
    <row r="171" spans="2:31" x14ac:dyDescent="0.3">
      <c r="B171" s="27" t="s">
        <v>193</v>
      </c>
      <c r="C171" s="31"/>
      <c r="D171" s="31"/>
      <c r="E171" s="31"/>
      <c r="F171" s="31"/>
      <c r="G171" s="31"/>
      <c r="H171" s="31"/>
      <c r="I171" s="33"/>
      <c r="J171" s="31"/>
      <c r="K171" s="31"/>
      <c r="L171" s="31"/>
      <c r="M171" s="31">
        <v>28</v>
      </c>
      <c r="N171" s="31"/>
      <c r="O171" s="31"/>
      <c r="P171" s="31">
        <v>69</v>
      </c>
      <c r="Q171" s="33">
        <v>97</v>
      </c>
      <c r="R171" s="31"/>
      <c r="S171" s="31"/>
      <c r="T171" s="31"/>
      <c r="U171" s="31"/>
      <c r="V171" s="31"/>
      <c r="W171" s="31"/>
      <c r="X171" s="31"/>
      <c r="Y171" s="33"/>
      <c r="Z171" s="31"/>
      <c r="AA171" s="31"/>
      <c r="AB171" s="31"/>
      <c r="AC171" s="31"/>
      <c r="AD171" s="33"/>
      <c r="AE171" s="31">
        <v>97</v>
      </c>
    </row>
    <row r="172" spans="2:31" x14ac:dyDescent="0.3">
      <c r="B172" s="27" t="s">
        <v>194</v>
      </c>
      <c r="C172" s="31"/>
      <c r="D172" s="31"/>
      <c r="E172" s="31"/>
      <c r="F172" s="31"/>
      <c r="G172" s="31"/>
      <c r="H172" s="31"/>
      <c r="I172" s="33"/>
      <c r="J172" s="31"/>
      <c r="K172" s="31"/>
      <c r="L172" s="31"/>
      <c r="M172" s="31">
        <v>2</v>
      </c>
      <c r="N172" s="31"/>
      <c r="O172" s="31"/>
      <c r="P172" s="31">
        <v>1</v>
      </c>
      <c r="Q172" s="33">
        <v>3</v>
      </c>
      <c r="R172" s="31"/>
      <c r="S172" s="31"/>
      <c r="T172" s="31"/>
      <c r="U172" s="31"/>
      <c r="V172" s="31"/>
      <c r="W172" s="31"/>
      <c r="X172" s="31"/>
      <c r="Y172" s="33"/>
      <c r="Z172" s="31"/>
      <c r="AA172" s="31"/>
      <c r="AB172" s="31"/>
      <c r="AC172" s="31"/>
      <c r="AD172" s="33"/>
      <c r="AE172" s="31">
        <v>3</v>
      </c>
    </row>
    <row r="173" spans="2:31" x14ac:dyDescent="0.3">
      <c r="B173" s="27" t="s">
        <v>195</v>
      </c>
      <c r="C173" s="31"/>
      <c r="D173" s="31"/>
      <c r="E173" s="31"/>
      <c r="F173" s="31"/>
      <c r="G173" s="31"/>
      <c r="H173" s="31"/>
      <c r="I173" s="33"/>
      <c r="J173" s="31">
        <v>1</v>
      </c>
      <c r="K173" s="31"/>
      <c r="L173" s="31"/>
      <c r="M173" s="31">
        <v>10</v>
      </c>
      <c r="N173" s="31"/>
      <c r="O173" s="31"/>
      <c r="P173" s="31">
        <v>23</v>
      </c>
      <c r="Q173" s="33">
        <v>34</v>
      </c>
      <c r="R173" s="31"/>
      <c r="S173" s="31"/>
      <c r="T173" s="31"/>
      <c r="U173" s="31"/>
      <c r="V173" s="31"/>
      <c r="W173" s="31"/>
      <c r="X173" s="31"/>
      <c r="Y173" s="33"/>
      <c r="Z173" s="31"/>
      <c r="AA173" s="31"/>
      <c r="AB173" s="31"/>
      <c r="AC173" s="31"/>
      <c r="AD173" s="33"/>
      <c r="AE173" s="31">
        <v>34</v>
      </c>
    </row>
    <row r="174" spans="2:31" x14ac:dyDescent="0.3">
      <c r="B174" s="27" t="s">
        <v>196</v>
      </c>
      <c r="C174" s="31"/>
      <c r="D174" s="31"/>
      <c r="E174" s="31"/>
      <c r="F174" s="31"/>
      <c r="G174" s="31"/>
      <c r="H174" s="31"/>
      <c r="I174" s="33"/>
      <c r="J174" s="31"/>
      <c r="K174" s="31"/>
      <c r="L174" s="31"/>
      <c r="M174" s="31">
        <v>15</v>
      </c>
      <c r="N174" s="31"/>
      <c r="O174" s="31"/>
      <c r="P174" s="31"/>
      <c r="Q174" s="33">
        <v>15</v>
      </c>
      <c r="R174" s="31"/>
      <c r="S174" s="31"/>
      <c r="T174" s="31"/>
      <c r="U174" s="31"/>
      <c r="V174" s="31"/>
      <c r="W174" s="31"/>
      <c r="X174" s="31"/>
      <c r="Y174" s="33"/>
      <c r="Z174" s="31"/>
      <c r="AA174" s="31"/>
      <c r="AB174" s="31"/>
      <c r="AC174" s="31"/>
      <c r="AD174" s="33"/>
      <c r="AE174" s="31">
        <v>15</v>
      </c>
    </row>
    <row r="175" spans="2:31" x14ac:dyDescent="0.3">
      <c r="B175" s="27" t="s">
        <v>197</v>
      </c>
      <c r="C175" s="31"/>
      <c r="D175" s="31"/>
      <c r="E175" s="31"/>
      <c r="F175" s="31"/>
      <c r="G175" s="31"/>
      <c r="H175" s="31"/>
      <c r="I175" s="33"/>
      <c r="J175" s="31"/>
      <c r="K175" s="31"/>
      <c r="L175" s="31"/>
      <c r="M175" s="31">
        <v>1</v>
      </c>
      <c r="N175" s="31"/>
      <c r="O175" s="31"/>
      <c r="P175" s="31">
        <v>1</v>
      </c>
      <c r="Q175" s="33">
        <v>2</v>
      </c>
      <c r="R175" s="31"/>
      <c r="S175" s="31"/>
      <c r="T175" s="31"/>
      <c r="U175" s="31"/>
      <c r="V175" s="31"/>
      <c r="W175" s="31"/>
      <c r="X175" s="31"/>
      <c r="Y175" s="33"/>
      <c r="Z175" s="31"/>
      <c r="AA175" s="31"/>
      <c r="AB175" s="31"/>
      <c r="AC175" s="31"/>
      <c r="AD175" s="33"/>
      <c r="AE175" s="31">
        <v>2</v>
      </c>
    </row>
    <row r="176" spans="2:31" x14ac:dyDescent="0.3">
      <c r="B176" s="27" t="s">
        <v>198</v>
      </c>
      <c r="C176" s="31"/>
      <c r="D176" s="31"/>
      <c r="E176" s="31"/>
      <c r="F176" s="31"/>
      <c r="G176" s="31"/>
      <c r="H176" s="31"/>
      <c r="I176" s="33"/>
      <c r="J176" s="31">
        <v>1</v>
      </c>
      <c r="K176" s="31"/>
      <c r="L176" s="31"/>
      <c r="M176" s="31">
        <v>7</v>
      </c>
      <c r="N176" s="31"/>
      <c r="O176" s="31"/>
      <c r="P176" s="31">
        <v>23</v>
      </c>
      <c r="Q176" s="33">
        <v>31</v>
      </c>
      <c r="R176" s="31"/>
      <c r="S176" s="31"/>
      <c r="T176" s="31"/>
      <c r="U176" s="31"/>
      <c r="V176" s="31"/>
      <c r="W176" s="31"/>
      <c r="X176" s="31"/>
      <c r="Y176" s="33"/>
      <c r="Z176" s="31"/>
      <c r="AA176" s="31"/>
      <c r="AB176" s="31"/>
      <c r="AC176" s="31"/>
      <c r="AD176" s="33"/>
      <c r="AE176" s="31">
        <v>31</v>
      </c>
    </row>
    <row r="177" spans="2:31" x14ac:dyDescent="0.3">
      <c r="B177" s="27" t="s">
        <v>199</v>
      </c>
      <c r="C177" s="31"/>
      <c r="D177" s="31"/>
      <c r="E177" s="31"/>
      <c r="F177" s="31"/>
      <c r="G177" s="31"/>
      <c r="H177" s="31"/>
      <c r="I177" s="33"/>
      <c r="J177" s="31"/>
      <c r="K177" s="31"/>
      <c r="L177" s="31"/>
      <c r="M177" s="31"/>
      <c r="N177" s="31"/>
      <c r="O177" s="31"/>
      <c r="P177" s="31"/>
      <c r="Q177" s="33"/>
      <c r="R177" s="31"/>
      <c r="S177" s="31"/>
      <c r="T177" s="31"/>
      <c r="U177" s="31"/>
      <c r="V177" s="31"/>
      <c r="W177" s="31"/>
      <c r="X177" s="31"/>
      <c r="Y177" s="33"/>
      <c r="Z177" s="31"/>
      <c r="AA177" s="31"/>
      <c r="AB177" s="31"/>
      <c r="AC177" s="31">
        <v>863</v>
      </c>
      <c r="AD177" s="33">
        <v>863</v>
      </c>
      <c r="AE177" s="31">
        <v>863</v>
      </c>
    </row>
    <row r="178" spans="2:31" x14ac:dyDescent="0.3">
      <c r="B178" s="27" t="s">
        <v>200</v>
      </c>
      <c r="C178" s="31"/>
      <c r="D178" s="31"/>
      <c r="E178" s="31"/>
      <c r="F178" s="31"/>
      <c r="G178" s="31"/>
      <c r="H178" s="31"/>
      <c r="I178" s="33"/>
      <c r="J178" s="31"/>
      <c r="K178" s="31"/>
      <c r="L178" s="31"/>
      <c r="M178" s="31"/>
      <c r="N178" s="31"/>
      <c r="O178" s="31"/>
      <c r="P178" s="31"/>
      <c r="Q178" s="33"/>
      <c r="R178" s="31"/>
      <c r="S178" s="31"/>
      <c r="T178" s="31"/>
      <c r="U178" s="31"/>
      <c r="V178" s="31"/>
      <c r="W178" s="31"/>
      <c r="X178" s="31"/>
      <c r="Y178" s="33"/>
      <c r="Z178" s="31"/>
      <c r="AA178" s="31"/>
      <c r="AB178" s="31"/>
      <c r="AC178" s="31">
        <v>2933</v>
      </c>
      <c r="AD178" s="33">
        <v>2933</v>
      </c>
      <c r="AE178" s="31">
        <v>2933</v>
      </c>
    </row>
    <row r="179" spans="2:31" x14ac:dyDescent="0.3">
      <c r="B179" s="27" t="s">
        <v>201</v>
      </c>
      <c r="C179" s="31"/>
      <c r="D179" s="31"/>
      <c r="E179" s="31"/>
      <c r="F179" s="31"/>
      <c r="G179" s="31"/>
      <c r="H179" s="31"/>
      <c r="I179" s="33"/>
      <c r="J179" s="31">
        <v>15</v>
      </c>
      <c r="K179" s="31"/>
      <c r="L179" s="31"/>
      <c r="M179" s="31">
        <v>94</v>
      </c>
      <c r="N179" s="31"/>
      <c r="O179" s="31"/>
      <c r="P179" s="31">
        <v>1295</v>
      </c>
      <c r="Q179" s="33">
        <v>1404</v>
      </c>
      <c r="R179" s="31"/>
      <c r="S179" s="31"/>
      <c r="T179" s="31"/>
      <c r="U179" s="31"/>
      <c r="V179" s="31"/>
      <c r="W179" s="31"/>
      <c r="X179" s="31"/>
      <c r="Y179" s="33"/>
      <c r="Z179" s="31"/>
      <c r="AA179" s="31"/>
      <c r="AB179" s="31"/>
      <c r="AC179" s="31"/>
      <c r="AD179" s="33"/>
      <c r="AE179" s="31">
        <v>1404</v>
      </c>
    </row>
    <row r="180" spans="2:31" x14ac:dyDescent="0.3">
      <c r="B180" s="27" t="s">
        <v>202</v>
      </c>
      <c r="C180" s="31"/>
      <c r="D180" s="31"/>
      <c r="E180" s="31"/>
      <c r="F180" s="31"/>
      <c r="G180" s="31"/>
      <c r="H180" s="31"/>
      <c r="I180" s="33"/>
      <c r="J180" s="31"/>
      <c r="K180" s="31"/>
      <c r="L180" s="31"/>
      <c r="M180" s="31"/>
      <c r="N180" s="31"/>
      <c r="O180" s="31"/>
      <c r="P180" s="31">
        <v>252</v>
      </c>
      <c r="Q180" s="33">
        <v>252</v>
      </c>
      <c r="R180" s="31"/>
      <c r="S180" s="31"/>
      <c r="T180" s="31"/>
      <c r="U180" s="31"/>
      <c r="V180" s="31"/>
      <c r="W180" s="31"/>
      <c r="X180" s="31"/>
      <c r="Y180" s="33"/>
      <c r="Z180" s="31"/>
      <c r="AA180" s="31"/>
      <c r="AB180" s="31"/>
      <c r="AC180" s="31"/>
      <c r="AD180" s="33"/>
      <c r="AE180" s="31">
        <v>252</v>
      </c>
    </row>
    <row r="181" spans="2:31" x14ac:dyDescent="0.3">
      <c r="B181" s="27" t="s">
        <v>203</v>
      </c>
      <c r="C181" s="31"/>
      <c r="D181" s="31"/>
      <c r="E181" s="31"/>
      <c r="F181" s="31"/>
      <c r="G181" s="31"/>
      <c r="H181" s="31"/>
      <c r="I181" s="33"/>
      <c r="J181" s="31"/>
      <c r="K181" s="31"/>
      <c r="L181" s="31"/>
      <c r="M181" s="31"/>
      <c r="N181" s="31"/>
      <c r="O181" s="31"/>
      <c r="P181" s="31"/>
      <c r="Q181" s="33"/>
      <c r="R181" s="31">
        <v>7</v>
      </c>
      <c r="S181" s="31"/>
      <c r="T181" s="31"/>
      <c r="U181" s="31">
        <v>11</v>
      </c>
      <c r="V181" s="31"/>
      <c r="W181" s="31"/>
      <c r="X181" s="31">
        <v>51</v>
      </c>
      <c r="Y181" s="33">
        <v>69</v>
      </c>
      <c r="Z181" s="31"/>
      <c r="AA181" s="31"/>
      <c r="AB181" s="31"/>
      <c r="AC181" s="31"/>
      <c r="AD181" s="33"/>
      <c r="AE181" s="31">
        <v>69</v>
      </c>
    </row>
    <row r="182" spans="2:31" x14ac:dyDescent="0.3">
      <c r="B182" s="27" t="s">
        <v>204</v>
      </c>
      <c r="C182" s="31"/>
      <c r="D182" s="31"/>
      <c r="E182" s="31"/>
      <c r="F182" s="31">
        <v>112</v>
      </c>
      <c r="G182" s="31"/>
      <c r="H182" s="31">
        <v>30</v>
      </c>
      <c r="I182" s="33">
        <v>142</v>
      </c>
      <c r="J182" s="31"/>
      <c r="K182" s="31"/>
      <c r="L182" s="31"/>
      <c r="M182" s="31"/>
      <c r="N182" s="31"/>
      <c r="O182" s="31"/>
      <c r="P182" s="31"/>
      <c r="Q182" s="33"/>
      <c r="R182" s="31"/>
      <c r="S182" s="31"/>
      <c r="T182" s="31"/>
      <c r="U182" s="31"/>
      <c r="V182" s="31"/>
      <c r="W182" s="31"/>
      <c r="X182" s="31"/>
      <c r="Y182" s="33"/>
      <c r="Z182" s="31"/>
      <c r="AA182" s="31"/>
      <c r="AB182" s="31"/>
      <c r="AC182" s="31"/>
      <c r="AD182" s="33"/>
      <c r="AE182" s="31">
        <v>142</v>
      </c>
    </row>
    <row r="183" spans="2:31" x14ac:dyDescent="0.3">
      <c r="B183" s="27" t="s">
        <v>205</v>
      </c>
      <c r="C183" s="31"/>
      <c r="D183" s="31"/>
      <c r="E183" s="31"/>
      <c r="F183" s="31"/>
      <c r="G183" s="31"/>
      <c r="H183" s="31"/>
      <c r="I183" s="33"/>
      <c r="J183" s="31">
        <v>1</v>
      </c>
      <c r="K183" s="31"/>
      <c r="L183" s="31"/>
      <c r="M183" s="31">
        <v>15</v>
      </c>
      <c r="N183" s="31"/>
      <c r="O183" s="31"/>
      <c r="P183" s="31">
        <v>33</v>
      </c>
      <c r="Q183" s="33">
        <v>49</v>
      </c>
      <c r="R183" s="31"/>
      <c r="S183" s="31"/>
      <c r="T183" s="31"/>
      <c r="U183" s="31"/>
      <c r="V183" s="31"/>
      <c r="W183" s="31"/>
      <c r="X183" s="31"/>
      <c r="Y183" s="33"/>
      <c r="Z183" s="31"/>
      <c r="AA183" s="31"/>
      <c r="AB183" s="31"/>
      <c r="AC183" s="31"/>
      <c r="AD183" s="33"/>
      <c r="AE183" s="31">
        <v>49</v>
      </c>
    </row>
    <row r="184" spans="2:31" x14ac:dyDescent="0.3">
      <c r="B184" s="27" t="s">
        <v>206</v>
      </c>
      <c r="C184" s="31"/>
      <c r="D184" s="31"/>
      <c r="E184" s="31"/>
      <c r="F184" s="31"/>
      <c r="G184" s="31"/>
      <c r="H184" s="31"/>
      <c r="I184" s="33"/>
      <c r="J184" s="31">
        <v>4</v>
      </c>
      <c r="K184" s="31"/>
      <c r="L184" s="31"/>
      <c r="M184" s="31">
        <v>8</v>
      </c>
      <c r="N184" s="31"/>
      <c r="O184" s="31"/>
      <c r="P184" s="31">
        <v>3</v>
      </c>
      <c r="Q184" s="33">
        <v>15</v>
      </c>
      <c r="R184" s="31"/>
      <c r="S184" s="31"/>
      <c r="T184" s="31"/>
      <c r="U184" s="31"/>
      <c r="V184" s="31"/>
      <c r="W184" s="31"/>
      <c r="X184" s="31"/>
      <c r="Y184" s="33"/>
      <c r="Z184" s="31"/>
      <c r="AA184" s="31"/>
      <c r="AB184" s="31"/>
      <c r="AC184" s="31"/>
      <c r="AD184" s="33"/>
      <c r="AE184" s="31">
        <v>15</v>
      </c>
    </row>
    <row r="185" spans="2:31" x14ac:dyDescent="0.3">
      <c r="B185" s="27" t="s">
        <v>207</v>
      </c>
      <c r="C185" s="31"/>
      <c r="D185" s="31"/>
      <c r="E185" s="31"/>
      <c r="F185" s="31"/>
      <c r="G185" s="31"/>
      <c r="H185" s="31"/>
      <c r="I185" s="33"/>
      <c r="J185" s="31">
        <v>1</v>
      </c>
      <c r="K185" s="31"/>
      <c r="L185" s="31"/>
      <c r="M185" s="31">
        <v>51</v>
      </c>
      <c r="N185" s="31"/>
      <c r="O185" s="31"/>
      <c r="P185" s="31">
        <v>26</v>
      </c>
      <c r="Q185" s="33">
        <v>78</v>
      </c>
      <c r="R185" s="31"/>
      <c r="S185" s="31"/>
      <c r="T185" s="31"/>
      <c r="U185" s="31"/>
      <c r="V185" s="31"/>
      <c r="W185" s="31"/>
      <c r="X185" s="31"/>
      <c r="Y185" s="33"/>
      <c r="Z185" s="31"/>
      <c r="AA185" s="31"/>
      <c r="AB185" s="31"/>
      <c r="AC185" s="31"/>
      <c r="AD185" s="33"/>
      <c r="AE185" s="31">
        <v>78</v>
      </c>
    </row>
    <row r="186" spans="2:31" x14ac:dyDescent="0.3">
      <c r="B186" s="27" t="s">
        <v>208</v>
      </c>
      <c r="C186" s="31"/>
      <c r="D186" s="31"/>
      <c r="E186" s="31"/>
      <c r="F186" s="31"/>
      <c r="G186" s="31"/>
      <c r="H186" s="31"/>
      <c r="I186" s="33"/>
      <c r="J186" s="31"/>
      <c r="K186" s="31"/>
      <c r="L186" s="31"/>
      <c r="M186" s="31"/>
      <c r="N186" s="31"/>
      <c r="O186" s="31"/>
      <c r="P186" s="31"/>
      <c r="Q186" s="33"/>
      <c r="R186" s="31">
        <v>10</v>
      </c>
      <c r="S186" s="31"/>
      <c r="T186" s="31"/>
      <c r="U186" s="31">
        <v>11</v>
      </c>
      <c r="V186" s="31"/>
      <c r="W186" s="31"/>
      <c r="X186" s="31">
        <v>14</v>
      </c>
      <c r="Y186" s="33">
        <v>35</v>
      </c>
      <c r="Z186" s="31"/>
      <c r="AA186" s="31"/>
      <c r="AB186" s="31"/>
      <c r="AC186" s="31"/>
      <c r="AD186" s="33"/>
      <c r="AE186" s="31">
        <v>35</v>
      </c>
    </row>
    <row r="187" spans="2:31" x14ac:dyDescent="0.3">
      <c r="B187" s="27" t="s">
        <v>209</v>
      </c>
      <c r="C187" s="31"/>
      <c r="D187" s="31"/>
      <c r="E187" s="31"/>
      <c r="F187" s="31"/>
      <c r="G187" s="31"/>
      <c r="H187" s="31"/>
      <c r="I187" s="33"/>
      <c r="J187" s="31"/>
      <c r="K187" s="31"/>
      <c r="L187" s="31"/>
      <c r="M187" s="31"/>
      <c r="N187" s="31"/>
      <c r="O187" s="31"/>
      <c r="P187" s="31"/>
      <c r="Q187" s="33"/>
      <c r="R187" s="31">
        <v>4</v>
      </c>
      <c r="S187" s="31"/>
      <c r="T187" s="31"/>
      <c r="U187" s="31">
        <v>12</v>
      </c>
      <c r="V187" s="31"/>
      <c r="W187" s="31"/>
      <c r="X187" s="31">
        <v>3</v>
      </c>
      <c r="Y187" s="33">
        <v>19</v>
      </c>
      <c r="Z187" s="31"/>
      <c r="AA187" s="31"/>
      <c r="AB187" s="31"/>
      <c r="AC187" s="31"/>
      <c r="AD187" s="33"/>
      <c r="AE187" s="31">
        <v>19</v>
      </c>
    </row>
    <row r="188" spans="2:31" x14ac:dyDescent="0.3">
      <c r="B188" s="27" t="s">
        <v>210</v>
      </c>
      <c r="C188" s="31"/>
      <c r="D188" s="31"/>
      <c r="E188" s="31"/>
      <c r="F188" s="31"/>
      <c r="G188" s="31"/>
      <c r="H188" s="31"/>
      <c r="I188" s="33"/>
      <c r="J188" s="31"/>
      <c r="K188" s="31"/>
      <c r="L188" s="31"/>
      <c r="M188" s="31"/>
      <c r="N188" s="31"/>
      <c r="O188" s="31"/>
      <c r="P188" s="31"/>
      <c r="Q188" s="33"/>
      <c r="R188" s="31">
        <v>6</v>
      </c>
      <c r="S188" s="31"/>
      <c r="T188" s="31"/>
      <c r="U188" s="31">
        <v>20</v>
      </c>
      <c r="V188" s="31"/>
      <c r="W188" s="31"/>
      <c r="X188" s="31">
        <v>4</v>
      </c>
      <c r="Y188" s="33">
        <v>30</v>
      </c>
      <c r="Z188" s="31"/>
      <c r="AA188" s="31"/>
      <c r="AB188" s="31"/>
      <c r="AC188" s="31"/>
      <c r="AD188" s="33"/>
      <c r="AE188" s="31">
        <v>30</v>
      </c>
    </row>
    <row r="189" spans="2:31" x14ac:dyDescent="0.3">
      <c r="B189" s="27" t="s">
        <v>211</v>
      </c>
      <c r="C189" s="31"/>
      <c r="D189" s="31"/>
      <c r="E189" s="31"/>
      <c r="F189" s="31"/>
      <c r="G189" s="31"/>
      <c r="H189" s="31"/>
      <c r="I189" s="33"/>
      <c r="J189" s="31"/>
      <c r="K189" s="31"/>
      <c r="L189" s="31"/>
      <c r="M189" s="31"/>
      <c r="N189" s="31"/>
      <c r="O189" s="31"/>
      <c r="P189" s="31"/>
      <c r="Q189" s="33"/>
      <c r="R189" s="31"/>
      <c r="S189" s="31"/>
      <c r="T189" s="31"/>
      <c r="U189" s="31">
        <v>7</v>
      </c>
      <c r="V189" s="31"/>
      <c r="W189" s="31"/>
      <c r="X189" s="31">
        <v>3</v>
      </c>
      <c r="Y189" s="33">
        <v>10</v>
      </c>
      <c r="Z189" s="31"/>
      <c r="AA189" s="31"/>
      <c r="AB189" s="31"/>
      <c r="AC189" s="31"/>
      <c r="AD189" s="33"/>
      <c r="AE189" s="31">
        <v>10</v>
      </c>
    </row>
    <row r="190" spans="2:31" x14ac:dyDescent="0.3">
      <c r="B190" s="27" t="s">
        <v>212</v>
      </c>
      <c r="C190" s="31"/>
      <c r="D190" s="31"/>
      <c r="E190" s="31"/>
      <c r="F190" s="31"/>
      <c r="G190" s="31"/>
      <c r="H190" s="31"/>
      <c r="I190" s="33"/>
      <c r="J190" s="31"/>
      <c r="K190" s="31"/>
      <c r="L190" s="31"/>
      <c r="M190" s="31"/>
      <c r="N190" s="31"/>
      <c r="O190" s="31"/>
      <c r="P190" s="31"/>
      <c r="Q190" s="33"/>
      <c r="R190" s="31">
        <v>3</v>
      </c>
      <c r="S190" s="31"/>
      <c r="T190" s="31"/>
      <c r="U190" s="31">
        <v>9</v>
      </c>
      <c r="V190" s="31"/>
      <c r="W190" s="31"/>
      <c r="X190" s="31">
        <v>5</v>
      </c>
      <c r="Y190" s="33">
        <v>17</v>
      </c>
      <c r="Z190" s="31"/>
      <c r="AA190" s="31"/>
      <c r="AB190" s="31"/>
      <c r="AC190" s="31"/>
      <c r="AD190" s="33"/>
      <c r="AE190" s="31">
        <v>17</v>
      </c>
    </row>
    <row r="191" spans="2:31" x14ac:dyDescent="0.3">
      <c r="B191" s="27" t="s">
        <v>213</v>
      </c>
      <c r="C191" s="31"/>
      <c r="D191" s="31"/>
      <c r="E191" s="31"/>
      <c r="F191" s="31"/>
      <c r="G191" s="31"/>
      <c r="H191" s="31"/>
      <c r="I191" s="33"/>
      <c r="J191" s="31"/>
      <c r="K191" s="31"/>
      <c r="L191" s="31"/>
      <c r="M191" s="31"/>
      <c r="N191" s="31"/>
      <c r="O191" s="31"/>
      <c r="P191" s="31"/>
      <c r="Q191" s="33"/>
      <c r="R191" s="31"/>
      <c r="S191" s="31"/>
      <c r="T191" s="31"/>
      <c r="U191" s="31">
        <v>7</v>
      </c>
      <c r="V191" s="31"/>
      <c r="W191" s="31"/>
      <c r="X191" s="31">
        <v>13</v>
      </c>
      <c r="Y191" s="33">
        <v>20</v>
      </c>
      <c r="Z191" s="31"/>
      <c r="AA191" s="31"/>
      <c r="AB191" s="31"/>
      <c r="AC191" s="31"/>
      <c r="AD191" s="33"/>
      <c r="AE191" s="31">
        <v>20</v>
      </c>
    </row>
    <row r="192" spans="2:31" x14ac:dyDescent="0.3">
      <c r="B192" s="27" t="s">
        <v>214</v>
      </c>
      <c r="C192" s="31"/>
      <c r="D192" s="31"/>
      <c r="E192" s="31"/>
      <c r="F192" s="31"/>
      <c r="G192" s="31"/>
      <c r="H192" s="31"/>
      <c r="I192" s="33"/>
      <c r="J192" s="31"/>
      <c r="K192" s="31"/>
      <c r="L192" s="31"/>
      <c r="M192" s="31"/>
      <c r="N192" s="31"/>
      <c r="O192" s="31"/>
      <c r="P192" s="31"/>
      <c r="Q192" s="33"/>
      <c r="R192" s="31"/>
      <c r="S192" s="31"/>
      <c r="T192" s="31"/>
      <c r="U192" s="31">
        <v>1</v>
      </c>
      <c r="V192" s="31"/>
      <c r="W192" s="31"/>
      <c r="X192" s="31">
        <v>1</v>
      </c>
      <c r="Y192" s="33">
        <v>2</v>
      </c>
      <c r="Z192" s="31"/>
      <c r="AA192" s="31"/>
      <c r="AB192" s="31"/>
      <c r="AC192" s="31"/>
      <c r="AD192" s="33"/>
      <c r="AE192" s="31">
        <v>2</v>
      </c>
    </row>
    <row r="193" spans="2:32" x14ac:dyDescent="0.3">
      <c r="B193" s="27" t="s">
        <v>230</v>
      </c>
      <c r="C193" s="31"/>
      <c r="D193" s="31"/>
      <c r="E193" s="31"/>
      <c r="F193" s="31"/>
      <c r="G193" s="31"/>
      <c r="H193" s="31"/>
      <c r="I193" s="33"/>
      <c r="J193" s="31"/>
      <c r="K193" s="31"/>
      <c r="L193" s="31"/>
      <c r="M193" s="31">
        <v>2</v>
      </c>
      <c r="N193" s="31"/>
      <c r="O193" s="31"/>
      <c r="P193" s="31">
        <v>82</v>
      </c>
      <c r="Q193" s="33">
        <v>84</v>
      </c>
      <c r="R193" s="31"/>
      <c r="S193" s="31"/>
      <c r="T193" s="31"/>
      <c r="U193" s="31"/>
      <c r="V193" s="31"/>
      <c r="W193" s="31"/>
      <c r="X193" s="31"/>
      <c r="Y193" s="33"/>
      <c r="Z193" s="31"/>
      <c r="AA193" s="31"/>
      <c r="AB193" s="31"/>
      <c r="AC193" s="31"/>
      <c r="AD193" s="33"/>
      <c r="AE193" s="31">
        <v>84</v>
      </c>
      <c r="AF193" s="40"/>
    </row>
    <row r="194" spans="2:32" x14ac:dyDescent="0.3">
      <c r="B194" s="27" t="s">
        <v>215</v>
      </c>
      <c r="C194" s="31"/>
      <c r="D194" s="31"/>
      <c r="E194" s="31"/>
      <c r="F194" s="31"/>
      <c r="G194" s="31"/>
      <c r="H194" s="31"/>
      <c r="I194" s="33"/>
      <c r="J194" s="31">
        <v>2</v>
      </c>
      <c r="K194" s="31"/>
      <c r="L194" s="31"/>
      <c r="M194" s="31">
        <v>26</v>
      </c>
      <c r="N194" s="31"/>
      <c r="O194" s="31"/>
      <c r="P194" s="31">
        <v>4</v>
      </c>
      <c r="Q194" s="33">
        <v>32</v>
      </c>
      <c r="R194" s="31"/>
      <c r="S194" s="31"/>
      <c r="T194" s="31"/>
      <c r="U194" s="31"/>
      <c r="V194" s="31"/>
      <c r="W194" s="31"/>
      <c r="X194" s="31"/>
      <c r="Y194" s="33"/>
      <c r="Z194" s="31"/>
      <c r="AA194" s="31"/>
      <c r="AB194" s="31"/>
      <c r="AC194" s="31"/>
      <c r="AD194" s="33"/>
      <c r="AE194" s="31">
        <v>32</v>
      </c>
    </row>
    <row r="195" spans="2:32" x14ac:dyDescent="0.3">
      <c r="B195" s="27" t="s">
        <v>216</v>
      </c>
      <c r="C195" s="31"/>
      <c r="D195" s="31"/>
      <c r="E195" s="31"/>
      <c r="F195" s="31">
        <v>1</v>
      </c>
      <c r="G195" s="31"/>
      <c r="H195" s="31"/>
      <c r="I195" s="33">
        <v>1</v>
      </c>
      <c r="J195" s="31"/>
      <c r="K195" s="31"/>
      <c r="L195" s="31"/>
      <c r="M195" s="31">
        <v>1</v>
      </c>
      <c r="N195" s="31"/>
      <c r="O195" s="31"/>
      <c r="P195" s="31">
        <v>3</v>
      </c>
      <c r="Q195" s="33">
        <v>4</v>
      </c>
      <c r="R195" s="31">
        <v>4</v>
      </c>
      <c r="S195" s="31"/>
      <c r="T195" s="31"/>
      <c r="U195" s="31">
        <v>18</v>
      </c>
      <c r="V195" s="31"/>
      <c r="W195" s="31"/>
      <c r="X195" s="31">
        <v>9</v>
      </c>
      <c r="Y195" s="33">
        <v>31</v>
      </c>
      <c r="Z195" s="31"/>
      <c r="AA195" s="31"/>
      <c r="AB195" s="31"/>
      <c r="AC195" s="31"/>
      <c r="AD195" s="33"/>
      <c r="AE195" s="31">
        <v>36</v>
      </c>
    </row>
    <row r="196" spans="2:32" x14ac:dyDescent="0.3">
      <c r="B196" s="27" t="s">
        <v>217</v>
      </c>
      <c r="C196" s="31"/>
      <c r="D196" s="31"/>
      <c r="E196" s="31"/>
      <c r="F196" s="31"/>
      <c r="G196" s="31"/>
      <c r="H196" s="31"/>
      <c r="I196" s="33"/>
      <c r="J196" s="31"/>
      <c r="K196" s="31"/>
      <c r="L196" s="31"/>
      <c r="M196" s="31">
        <v>64</v>
      </c>
      <c r="N196" s="31"/>
      <c r="O196" s="31"/>
      <c r="P196" s="31"/>
      <c r="Q196" s="33">
        <v>64</v>
      </c>
      <c r="R196" s="31"/>
      <c r="S196" s="31"/>
      <c r="T196" s="31"/>
      <c r="U196" s="31"/>
      <c r="V196" s="31"/>
      <c r="W196" s="31"/>
      <c r="X196" s="31"/>
      <c r="Y196" s="33"/>
      <c r="Z196" s="31"/>
      <c r="AA196" s="31"/>
      <c r="AB196" s="31"/>
      <c r="AC196" s="31"/>
      <c r="AD196" s="33"/>
      <c r="AE196" s="31">
        <v>64</v>
      </c>
      <c r="AF196" s="40">
        <f>SUM(AE156:AE196)</f>
        <v>6715</v>
      </c>
    </row>
    <row r="197" spans="2:32" x14ac:dyDescent="0.3">
      <c r="B197" s="27" t="s">
        <v>222</v>
      </c>
      <c r="C197" s="31"/>
      <c r="D197" s="31"/>
      <c r="E197" s="31"/>
      <c r="F197" s="31"/>
      <c r="G197" s="31"/>
      <c r="H197" s="31"/>
      <c r="I197" s="33"/>
      <c r="J197" s="31"/>
      <c r="K197" s="31"/>
      <c r="L197" s="31"/>
      <c r="M197" s="31"/>
      <c r="N197" s="31"/>
      <c r="O197" s="31"/>
      <c r="P197" s="31"/>
      <c r="Q197" s="33"/>
      <c r="R197" s="31"/>
      <c r="S197" s="31"/>
      <c r="T197" s="31"/>
      <c r="U197" s="31"/>
      <c r="V197" s="31"/>
      <c r="W197" s="31"/>
      <c r="X197" s="31"/>
      <c r="Y197" s="33"/>
      <c r="Z197" s="31"/>
      <c r="AA197" s="31">
        <v>3103</v>
      </c>
      <c r="AB197" s="31"/>
      <c r="AC197" s="31"/>
      <c r="AD197" s="33">
        <v>3103</v>
      </c>
      <c r="AE197" s="31">
        <v>3103</v>
      </c>
    </row>
    <row r="198" spans="2:32" x14ac:dyDescent="0.3">
      <c r="B198" s="27" t="s">
        <v>223</v>
      </c>
      <c r="C198" s="31"/>
      <c r="D198" s="31"/>
      <c r="E198" s="31"/>
      <c r="F198" s="31"/>
      <c r="G198" s="31"/>
      <c r="H198" s="31"/>
      <c r="I198" s="33"/>
      <c r="J198" s="31"/>
      <c r="K198" s="31"/>
      <c r="L198" s="31"/>
      <c r="M198" s="31"/>
      <c r="N198" s="31"/>
      <c r="O198" s="31"/>
      <c r="P198" s="31"/>
      <c r="Q198" s="33"/>
      <c r="R198" s="31"/>
      <c r="S198" s="31"/>
      <c r="T198" s="31"/>
      <c r="U198" s="31"/>
      <c r="V198" s="31"/>
      <c r="W198" s="31"/>
      <c r="X198" s="31"/>
      <c r="Y198" s="33"/>
      <c r="Z198" s="31">
        <v>4239</v>
      </c>
      <c r="AA198" s="31"/>
      <c r="AB198" s="31"/>
      <c r="AC198" s="31"/>
      <c r="AD198" s="33">
        <v>4239</v>
      </c>
      <c r="AE198" s="31">
        <v>4239</v>
      </c>
    </row>
    <row r="199" spans="2:32" x14ac:dyDescent="0.3">
      <c r="B199" s="27" t="s">
        <v>224</v>
      </c>
      <c r="C199" s="31"/>
      <c r="D199" s="31"/>
      <c r="E199" s="31"/>
      <c r="F199" s="31"/>
      <c r="G199" s="31"/>
      <c r="H199" s="31"/>
      <c r="I199" s="33"/>
      <c r="J199" s="31">
        <v>4</v>
      </c>
      <c r="K199" s="31"/>
      <c r="L199" s="31"/>
      <c r="M199" s="31">
        <v>77</v>
      </c>
      <c r="N199" s="31">
        <v>1</v>
      </c>
      <c r="O199" s="31">
        <v>58</v>
      </c>
      <c r="P199" s="31"/>
      <c r="Q199" s="33">
        <v>140</v>
      </c>
      <c r="R199" s="31"/>
      <c r="S199" s="31"/>
      <c r="T199" s="31"/>
      <c r="U199" s="31"/>
      <c r="V199" s="31"/>
      <c r="W199" s="31"/>
      <c r="X199" s="31"/>
      <c r="Y199" s="33"/>
      <c r="Z199" s="31"/>
      <c r="AA199" s="31"/>
      <c r="AB199" s="31"/>
      <c r="AC199" s="31"/>
      <c r="AD199" s="33"/>
      <c r="AE199" s="31">
        <v>140</v>
      </c>
    </row>
    <row r="200" spans="2:32" x14ac:dyDescent="0.3">
      <c r="B200" s="27" t="s">
        <v>225</v>
      </c>
      <c r="C200" s="31"/>
      <c r="D200" s="31"/>
      <c r="E200" s="31"/>
      <c r="F200" s="31"/>
      <c r="G200" s="31"/>
      <c r="H200" s="31"/>
      <c r="I200" s="33"/>
      <c r="J200" s="31"/>
      <c r="K200" s="31"/>
      <c r="L200" s="31"/>
      <c r="M200" s="31"/>
      <c r="N200" s="31"/>
      <c r="O200" s="31"/>
      <c r="P200" s="31"/>
      <c r="Q200" s="33"/>
      <c r="R200" s="31">
        <v>1</v>
      </c>
      <c r="S200" s="31">
        <v>5</v>
      </c>
      <c r="T200" s="31"/>
      <c r="U200" s="31">
        <v>28</v>
      </c>
      <c r="V200" s="31"/>
      <c r="W200" s="31">
        <v>1</v>
      </c>
      <c r="X200" s="31"/>
      <c r="Y200" s="33">
        <v>35</v>
      </c>
      <c r="Z200" s="31"/>
      <c r="AA200" s="31"/>
      <c r="AB200" s="31"/>
      <c r="AC200" s="31"/>
      <c r="AD200" s="33"/>
      <c r="AE200" s="31">
        <v>35</v>
      </c>
    </row>
    <row r="201" spans="2:32" x14ac:dyDescent="0.3">
      <c r="B201" s="27" t="s">
        <v>226</v>
      </c>
      <c r="C201" s="31">
        <v>2</v>
      </c>
      <c r="D201" s="31">
        <v>6</v>
      </c>
      <c r="E201" s="31"/>
      <c r="F201" s="31"/>
      <c r="G201" s="31">
        <v>1</v>
      </c>
      <c r="H201" s="31"/>
      <c r="I201" s="33">
        <v>9</v>
      </c>
      <c r="J201" s="31"/>
      <c r="K201" s="31"/>
      <c r="L201" s="31"/>
      <c r="M201" s="31"/>
      <c r="N201" s="31"/>
      <c r="O201" s="31"/>
      <c r="P201" s="31"/>
      <c r="Q201" s="33"/>
      <c r="R201" s="31"/>
      <c r="S201" s="31"/>
      <c r="T201" s="31"/>
      <c r="U201" s="31"/>
      <c r="V201" s="31"/>
      <c r="W201" s="31"/>
      <c r="X201" s="31"/>
      <c r="Y201" s="33"/>
      <c r="Z201" s="31"/>
      <c r="AA201" s="31"/>
      <c r="AB201" s="31"/>
      <c r="AC201" s="31"/>
      <c r="AD201" s="33"/>
      <c r="AE201" s="31">
        <v>9</v>
      </c>
    </row>
    <row r="202" spans="2:32" x14ac:dyDescent="0.3">
      <c r="B202" s="27" t="s">
        <v>229</v>
      </c>
      <c r="C202" s="31"/>
      <c r="D202" s="31"/>
      <c r="E202" s="31"/>
      <c r="F202" s="31"/>
      <c r="G202" s="31"/>
      <c r="H202" s="31"/>
      <c r="I202" s="33"/>
      <c r="J202" s="31"/>
      <c r="K202" s="31"/>
      <c r="L202" s="31"/>
      <c r="M202" s="31"/>
      <c r="N202" s="31"/>
      <c r="O202" s="31"/>
      <c r="P202" s="31"/>
      <c r="Q202" s="33"/>
      <c r="R202" s="31">
        <v>1</v>
      </c>
      <c r="S202" s="31">
        <v>1</v>
      </c>
      <c r="T202" s="31"/>
      <c r="U202" s="31">
        <v>4</v>
      </c>
      <c r="V202" s="31">
        <v>1</v>
      </c>
      <c r="W202" s="31">
        <v>1</v>
      </c>
      <c r="X202" s="31"/>
      <c r="Y202" s="33">
        <v>8</v>
      </c>
      <c r="Z202" s="31"/>
      <c r="AA202" s="31"/>
      <c r="AB202" s="31"/>
      <c r="AC202" s="31"/>
      <c r="AD202" s="33"/>
      <c r="AE202" s="31">
        <v>8</v>
      </c>
    </row>
    <row r="203" spans="2:32" x14ac:dyDescent="0.3">
      <c r="B203" s="27" t="s">
        <v>233</v>
      </c>
      <c r="C203" s="31"/>
      <c r="D203" s="31"/>
      <c r="E203" s="31"/>
      <c r="F203" s="31"/>
      <c r="G203" s="31"/>
      <c r="H203" s="31"/>
      <c r="I203" s="33"/>
      <c r="J203" s="31"/>
      <c r="K203" s="31"/>
      <c r="L203" s="31"/>
      <c r="M203" s="31">
        <v>34</v>
      </c>
      <c r="N203" s="31"/>
      <c r="O203" s="31">
        <v>5</v>
      </c>
      <c r="P203" s="31"/>
      <c r="Q203" s="33">
        <v>39</v>
      </c>
      <c r="R203" s="31"/>
      <c r="S203" s="31"/>
      <c r="T203" s="31"/>
      <c r="U203" s="31"/>
      <c r="V203" s="31"/>
      <c r="W203" s="31"/>
      <c r="X203" s="31"/>
      <c r="Y203" s="33"/>
      <c r="Z203" s="31"/>
      <c r="AA203" s="31"/>
      <c r="AB203" s="31"/>
      <c r="AC203" s="31"/>
      <c r="AD203" s="33"/>
      <c r="AE203" s="31">
        <v>39</v>
      </c>
    </row>
    <row r="204" spans="2:32" x14ac:dyDescent="0.3">
      <c r="B204" s="27" t="s">
        <v>234</v>
      </c>
      <c r="C204" s="31"/>
      <c r="D204" s="31"/>
      <c r="E204" s="31"/>
      <c r="F204" s="31"/>
      <c r="G204" s="31"/>
      <c r="H204" s="31"/>
      <c r="I204" s="33"/>
      <c r="J204" s="31"/>
      <c r="K204" s="31"/>
      <c r="L204" s="31"/>
      <c r="M204" s="31">
        <v>1</v>
      </c>
      <c r="N204" s="31"/>
      <c r="O204" s="31"/>
      <c r="P204" s="31"/>
      <c r="Q204" s="33">
        <v>1</v>
      </c>
      <c r="R204" s="31"/>
      <c r="S204" s="31"/>
      <c r="T204" s="31"/>
      <c r="U204" s="31"/>
      <c r="V204" s="31"/>
      <c r="W204" s="31"/>
      <c r="X204" s="31"/>
      <c r="Y204" s="33"/>
      <c r="Z204" s="31"/>
      <c r="AA204" s="31"/>
      <c r="AB204" s="31"/>
      <c r="AC204" s="31"/>
      <c r="AD204" s="33"/>
      <c r="AE204" s="31">
        <v>1</v>
      </c>
      <c r="AF204" s="40">
        <f>SUM(AE197:AE204)</f>
        <v>7574</v>
      </c>
    </row>
    <row r="205" spans="2:32" x14ac:dyDescent="0.3">
      <c r="B205" s="27" t="s">
        <v>218</v>
      </c>
      <c r="C205" s="31"/>
      <c r="D205" s="31"/>
      <c r="E205" s="31"/>
      <c r="F205" s="31"/>
      <c r="G205" s="31"/>
      <c r="H205" s="31"/>
      <c r="I205" s="33"/>
      <c r="J205" s="31"/>
      <c r="K205" s="31"/>
      <c r="L205" s="31"/>
      <c r="M205" s="31"/>
      <c r="N205" s="31"/>
      <c r="O205" s="31"/>
      <c r="P205" s="31"/>
      <c r="Q205" s="33"/>
      <c r="R205" s="31"/>
      <c r="S205" s="31"/>
      <c r="T205" s="31"/>
      <c r="U205" s="31"/>
      <c r="V205" s="31"/>
      <c r="W205" s="31"/>
      <c r="X205" s="31"/>
      <c r="Y205" s="33"/>
      <c r="Z205" s="31"/>
      <c r="AA205" s="31">
        <v>771</v>
      </c>
      <c r="AB205" s="31"/>
      <c r="AC205" s="31"/>
      <c r="AD205" s="33">
        <v>771</v>
      </c>
      <c r="AE205" s="31">
        <v>771</v>
      </c>
    </row>
    <row r="206" spans="2:32" x14ac:dyDescent="0.3">
      <c r="B206" s="27" t="s">
        <v>219</v>
      </c>
      <c r="C206" s="31"/>
      <c r="D206" s="31"/>
      <c r="E206" s="31"/>
      <c r="F206" s="31"/>
      <c r="G206" s="31"/>
      <c r="H206" s="31"/>
      <c r="I206" s="33"/>
      <c r="J206" s="31"/>
      <c r="K206" s="31"/>
      <c r="L206" s="31"/>
      <c r="M206" s="31"/>
      <c r="N206" s="31"/>
      <c r="O206" s="31"/>
      <c r="P206" s="31"/>
      <c r="Q206" s="33"/>
      <c r="R206" s="31"/>
      <c r="S206" s="31"/>
      <c r="T206" s="31"/>
      <c r="U206" s="31"/>
      <c r="V206" s="31"/>
      <c r="W206" s="31"/>
      <c r="X206" s="31"/>
      <c r="Y206" s="33"/>
      <c r="Z206" s="31">
        <v>522</v>
      </c>
      <c r="AA206" s="31"/>
      <c r="AB206" s="31"/>
      <c r="AC206" s="31"/>
      <c r="AD206" s="33">
        <v>522</v>
      </c>
      <c r="AE206" s="31">
        <v>522</v>
      </c>
    </row>
    <row r="207" spans="2:32" x14ac:dyDescent="0.3">
      <c r="B207" s="27" t="s">
        <v>220</v>
      </c>
      <c r="C207" s="31"/>
      <c r="D207" s="31"/>
      <c r="E207" s="31"/>
      <c r="F207" s="31"/>
      <c r="G207" s="31"/>
      <c r="H207" s="31"/>
      <c r="I207" s="33"/>
      <c r="J207" s="31"/>
      <c r="K207" s="31"/>
      <c r="L207" s="31"/>
      <c r="M207" s="31">
        <v>22</v>
      </c>
      <c r="N207" s="31">
        <v>2</v>
      </c>
      <c r="O207" s="31">
        <v>10</v>
      </c>
      <c r="P207" s="31"/>
      <c r="Q207" s="33">
        <v>34</v>
      </c>
      <c r="R207" s="31"/>
      <c r="S207" s="31"/>
      <c r="T207" s="31"/>
      <c r="U207" s="31"/>
      <c r="V207" s="31"/>
      <c r="W207" s="31"/>
      <c r="X207" s="31"/>
      <c r="Y207" s="33"/>
      <c r="Z207" s="31"/>
      <c r="AA207" s="31"/>
      <c r="AB207" s="31"/>
      <c r="AC207" s="31"/>
      <c r="AD207" s="33"/>
      <c r="AE207" s="31">
        <v>34</v>
      </c>
    </row>
    <row r="208" spans="2:32" x14ac:dyDescent="0.3">
      <c r="B208" s="27" t="s">
        <v>232</v>
      </c>
      <c r="C208" s="31"/>
      <c r="D208" s="31"/>
      <c r="E208" s="31"/>
      <c r="F208" s="31"/>
      <c r="G208" s="31"/>
      <c r="H208" s="31"/>
      <c r="I208" s="33"/>
      <c r="J208" s="31"/>
      <c r="K208" s="31"/>
      <c r="L208" s="31"/>
      <c r="M208" s="31">
        <v>2</v>
      </c>
      <c r="N208" s="31"/>
      <c r="O208" s="31">
        <v>1</v>
      </c>
      <c r="P208" s="31"/>
      <c r="Q208" s="33">
        <v>3</v>
      </c>
      <c r="R208" s="31"/>
      <c r="S208" s="31"/>
      <c r="T208" s="31"/>
      <c r="U208" s="31"/>
      <c r="V208" s="31"/>
      <c r="W208" s="31"/>
      <c r="X208" s="31"/>
      <c r="Y208" s="33"/>
      <c r="Z208" s="31"/>
      <c r="AA208" s="31"/>
      <c r="AB208" s="31"/>
      <c r="AC208" s="31"/>
      <c r="AD208" s="33"/>
      <c r="AE208" s="31">
        <v>3</v>
      </c>
    </row>
    <row r="209" spans="2:32" x14ac:dyDescent="0.3">
      <c r="B209" s="27" t="s">
        <v>227</v>
      </c>
      <c r="C209" s="31"/>
      <c r="D209" s="31"/>
      <c r="E209" s="31"/>
      <c r="F209" s="31"/>
      <c r="G209" s="31"/>
      <c r="H209" s="31"/>
      <c r="I209" s="33"/>
      <c r="J209" s="31"/>
      <c r="K209" s="31">
        <v>98</v>
      </c>
      <c r="L209" s="31"/>
      <c r="M209" s="31"/>
      <c r="N209" s="31"/>
      <c r="O209" s="31"/>
      <c r="P209" s="31"/>
      <c r="Q209" s="33">
        <v>98</v>
      </c>
      <c r="R209" s="31"/>
      <c r="S209" s="31"/>
      <c r="T209" s="31"/>
      <c r="U209" s="31"/>
      <c r="V209" s="31"/>
      <c r="W209" s="31"/>
      <c r="X209" s="31"/>
      <c r="Y209" s="33"/>
      <c r="Z209" s="31"/>
      <c r="AA209" s="31"/>
      <c r="AB209" s="31"/>
      <c r="AC209" s="31"/>
      <c r="AD209" s="33"/>
      <c r="AE209" s="31">
        <v>98</v>
      </c>
    </row>
    <row r="210" spans="2:32" x14ac:dyDescent="0.3">
      <c r="B210" s="27" t="s">
        <v>231</v>
      </c>
      <c r="C210" s="31"/>
      <c r="D210" s="31"/>
      <c r="E210" s="31"/>
      <c r="F210" s="31"/>
      <c r="G210" s="31"/>
      <c r="H210" s="31"/>
      <c r="I210" s="33"/>
      <c r="J210" s="31"/>
      <c r="K210" s="31"/>
      <c r="L210" s="31"/>
      <c r="M210" s="31"/>
      <c r="N210" s="31"/>
      <c r="O210" s="31"/>
      <c r="P210" s="31"/>
      <c r="Q210" s="33"/>
      <c r="R210" s="31"/>
      <c r="S210" s="31"/>
      <c r="T210" s="31"/>
      <c r="U210" s="31">
        <v>1</v>
      </c>
      <c r="V210" s="31"/>
      <c r="W210" s="31"/>
      <c r="X210" s="31"/>
      <c r="Y210" s="33">
        <v>1</v>
      </c>
      <c r="Z210" s="31"/>
      <c r="AA210" s="31"/>
      <c r="AB210" s="31"/>
      <c r="AC210" s="31"/>
      <c r="AD210" s="33"/>
      <c r="AE210" s="31">
        <v>1</v>
      </c>
      <c r="AF210" s="40">
        <f>SUM(AE205:AE210)</f>
        <v>1429</v>
      </c>
    </row>
    <row r="211" spans="2:32" x14ac:dyDescent="0.3">
      <c r="B211" s="26" t="s">
        <v>5</v>
      </c>
      <c r="C211" s="30">
        <v>55</v>
      </c>
      <c r="D211" s="30">
        <v>56</v>
      </c>
      <c r="E211" s="30">
        <v>1</v>
      </c>
      <c r="F211" s="30">
        <v>145</v>
      </c>
      <c r="G211" s="30">
        <v>41</v>
      </c>
      <c r="H211" s="30">
        <v>30</v>
      </c>
      <c r="I211" s="30">
        <v>328</v>
      </c>
      <c r="J211" s="30">
        <v>2801</v>
      </c>
      <c r="K211" s="30">
        <v>187</v>
      </c>
      <c r="L211" s="30">
        <v>162</v>
      </c>
      <c r="M211" s="30">
        <v>688</v>
      </c>
      <c r="N211" s="30">
        <v>3</v>
      </c>
      <c r="O211" s="30">
        <v>2045</v>
      </c>
      <c r="P211" s="30">
        <v>2122</v>
      </c>
      <c r="Q211" s="30">
        <v>8008</v>
      </c>
      <c r="R211" s="30">
        <v>205</v>
      </c>
      <c r="S211" s="30">
        <v>36</v>
      </c>
      <c r="T211" s="30">
        <v>2</v>
      </c>
      <c r="U211" s="30">
        <v>222</v>
      </c>
      <c r="V211" s="30">
        <v>1</v>
      </c>
      <c r="W211" s="30">
        <v>59</v>
      </c>
      <c r="X211" s="30">
        <v>103</v>
      </c>
      <c r="Y211" s="30">
        <v>628</v>
      </c>
      <c r="Z211" s="30">
        <v>9929</v>
      </c>
      <c r="AA211" s="30">
        <v>3874</v>
      </c>
      <c r="AB211" s="30">
        <v>3670</v>
      </c>
      <c r="AC211" s="30">
        <v>3859</v>
      </c>
      <c r="AD211" s="30">
        <v>21332</v>
      </c>
      <c r="AE211" s="30">
        <v>30296</v>
      </c>
    </row>
    <row r="213" spans="2:32" x14ac:dyDescent="0.3">
      <c r="B213" s="29" t="s">
        <v>269</v>
      </c>
      <c r="C213" s="141" t="s">
        <v>1</v>
      </c>
      <c r="D213" s="141"/>
      <c r="E213" s="141"/>
      <c r="F213" s="141"/>
      <c r="G213" s="141"/>
      <c r="H213" s="141"/>
      <c r="I213" s="141"/>
      <c r="J213" s="141" t="s">
        <v>2</v>
      </c>
      <c r="K213" s="141"/>
      <c r="L213" s="141"/>
      <c r="M213" s="141"/>
      <c r="N213" s="141"/>
      <c r="O213" s="141"/>
      <c r="P213" s="141"/>
      <c r="Q213" s="141"/>
      <c r="R213" s="141" t="s">
        <v>3</v>
      </c>
      <c r="S213" s="141"/>
      <c r="T213" s="141"/>
      <c r="U213" s="141"/>
      <c r="V213" s="141"/>
      <c r="W213" s="141"/>
      <c r="X213" s="141"/>
      <c r="Y213" s="141"/>
      <c r="Z213" s="141" t="s">
        <v>4</v>
      </c>
      <c r="AA213" s="141"/>
      <c r="AB213" s="141"/>
      <c r="AC213" s="141"/>
      <c r="AD213" s="141"/>
      <c r="AE213" s="29" t="s">
        <v>5</v>
      </c>
    </row>
    <row r="214" spans="2:32" x14ac:dyDescent="0.3">
      <c r="B214" s="34" t="s">
        <v>6</v>
      </c>
      <c r="C214" s="34" t="s">
        <v>7</v>
      </c>
      <c r="D214" s="34" t="s">
        <v>8</v>
      </c>
      <c r="E214" s="34" t="s">
        <v>9</v>
      </c>
      <c r="F214" s="34" t="s">
        <v>10</v>
      </c>
      <c r="G214" s="34" t="s">
        <v>11</v>
      </c>
      <c r="H214" s="34" t="s">
        <v>12</v>
      </c>
      <c r="I214" s="3" t="s">
        <v>13</v>
      </c>
      <c r="J214" s="34" t="s">
        <v>7</v>
      </c>
      <c r="K214" s="34" t="s">
        <v>8</v>
      </c>
      <c r="L214" s="34" t="s">
        <v>9</v>
      </c>
      <c r="M214" s="34" t="s">
        <v>10</v>
      </c>
      <c r="N214" s="34" t="s">
        <v>15</v>
      </c>
      <c r="O214" s="34" t="s">
        <v>11</v>
      </c>
      <c r="P214" s="34" t="s">
        <v>12</v>
      </c>
      <c r="Q214" s="3" t="s">
        <v>13</v>
      </c>
      <c r="R214" s="34" t="s">
        <v>7</v>
      </c>
      <c r="S214" s="34" t="s">
        <v>8</v>
      </c>
      <c r="T214" s="34" t="s">
        <v>9</v>
      </c>
      <c r="U214" s="34" t="s">
        <v>10</v>
      </c>
      <c r="V214" s="34" t="s">
        <v>15</v>
      </c>
      <c r="W214" s="34" t="s">
        <v>11</v>
      </c>
      <c r="X214" s="34" t="s">
        <v>12</v>
      </c>
      <c r="Y214" s="3" t="s">
        <v>13</v>
      </c>
      <c r="Z214" s="34" t="s">
        <v>8</v>
      </c>
      <c r="AA214" s="34" t="s">
        <v>15</v>
      </c>
      <c r="AB214" s="34" t="s">
        <v>11</v>
      </c>
      <c r="AC214" s="34" t="s">
        <v>12</v>
      </c>
      <c r="AD214" s="3" t="s">
        <v>13</v>
      </c>
      <c r="AE214" s="34"/>
    </row>
    <row r="215" spans="2:32" x14ac:dyDescent="0.3">
      <c r="B215" s="27" t="s">
        <v>134</v>
      </c>
      <c r="C215" s="31"/>
      <c r="D215" s="31"/>
      <c r="E215" s="31"/>
      <c r="F215" s="31"/>
      <c r="G215" s="31"/>
      <c r="H215" s="31"/>
      <c r="I215" s="33"/>
      <c r="J215" s="31"/>
      <c r="K215" s="31"/>
      <c r="L215" s="31"/>
      <c r="M215" s="31"/>
      <c r="N215" s="31"/>
      <c r="O215" s="31"/>
      <c r="P215" s="31"/>
      <c r="Q215" s="33"/>
      <c r="R215" s="31"/>
      <c r="S215" s="31"/>
      <c r="T215" s="31"/>
      <c r="U215" s="31"/>
      <c r="V215" s="31"/>
      <c r="W215" s="31"/>
      <c r="X215" s="31"/>
      <c r="Y215" s="33"/>
      <c r="Z215" s="31"/>
      <c r="AA215" s="31"/>
      <c r="AB215" s="31">
        <v>16359526.386400031</v>
      </c>
      <c r="AC215" s="31">
        <v>2440950.7499999995</v>
      </c>
      <c r="AD215" s="33">
        <v>18800477.136400029</v>
      </c>
      <c r="AE215" s="31">
        <v>18800477.136400029</v>
      </c>
    </row>
    <row r="216" spans="2:32" x14ac:dyDescent="0.3">
      <c r="B216" s="27" t="s">
        <v>135</v>
      </c>
      <c r="C216" s="31"/>
      <c r="D216" s="31"/>
      <c r="E216" s="31"/>
      <c r="F216" s="31"/>
      <c r="G216" s="31"/>
      <c r="H216" s="31"/>
      <c r="I216" s="33"/>
      <c r="J216" s="31"/>
      <c r="K216" s="31"/>
      <c r="L216" s="31"/>
      <c r="M216" s="31"/>
      <c r="N216" s="31"/>
      <c r="O216" s="31"/>
      <c r="P216" s="31"/>
      <c r="Q216" s="33"/>
      <c r="R216" s="31"/>
      <c r="S216" s="31"/>
      <c r="T216" s="31"/>
      <c r="U216" s="31"/>
      <c r="V216" s="31"/>
      <c r="W216" s="31"/>
      <c r="X216" s="31"/>
      <c r="Y216" s="33"/>
      <c r="Z216" s="31">
        <v>1363286.3726399953</v>
      </c>
      <c r="AA216" s="31"/>
      <c r="AB216" s="31"/>
      <c r="AC216" s="31">
        <v>77130.575999999986</v>
      </c>
      <c r="AD216" s="33">
        <v>1440416.9486399952</v>
      </c>
      <c r="AE216" s="31">
        <v>1440416.9486399952</v>
      </c>
    </row>
    <row r="217" spans="2:32" x14ac:dyDescent="0.3">
      <c r="B217" s="27" t="s">
        <v>136</v>
      </c>
      <c r="C217" s="31"/>
      <c r="D217" s="31"/>
      <c r="E217" s="31"/>
      <c r="F217" s="31"/>
      <c r="G217" s="31"/>
      <c r="H217" s="31"/>
      <c r="I217" s="33"/>
      <c r="J217" s="31"/>
      <c r="K217" s="31"/>
      <c r="L217" s="31"/>
      <c r="M217" s="31"/>
      <c r="N217" s="31"/>
      <c r="O217" s="31"/>
      <c r="P217" s="31"/>
      <c r="Q217" s="33"/>
      <c r="R217" s="31"/>
      <c r="S217" s="31"/>
      <c r="T217" s="31"/>
      <c r="U217" s="31"/>
      <c r="V217" s="31"/>
      <c r="W217" s="31"/>
      <c r="X217" s="31"/>
      <c r="Y217" s="33"/>
      <c r="Z217" s="31"/>
      <c r="AA217" s="31"/>
      <c r="AB217" s="31"/>
      <c r="AC217" s="31">
        <v>8530109.0819999985</v>
      </c>
      <c r="AD217" s="33">
        <v>8530109.0819999985</v>
      </c>
      <c r="AE217" s="31">
        <v>8530109.0819999985</v>
      </c>
    </row>
    <row r="218" spans="2:32" x14ac:dyDescent="0.3">
      <c r="B218" s="27" t="s">
        <v>137</v>
      </c>
      <c r="C218" s="31"/>
      <c r="D218" s="31"/>
      <c r="E218" s="31"/>
      <c r="F218" s="31"/>
      <c r="G218" s="31"/>
      <c r="H218" s="31"/>
      <c r="I218" s="33"/>
      <c r="J218" s="31">
        <v>2093861.52348</v>
      </c>
      <c r="K218" s="31">
        <v>46895145.997700006</v>
      </c>
      <c r="L218" s="31">
        <v>30733997.039999999</v>
      </c>
      <c r="M218" s="31">
        <v>231297503.83470005</v>
      </c>
      <c r="N218" s="31"/>
      <c r="O218" s="31">
        <v>40466957.050799966</v>
      </c>
      <c r="P218" s="31">
        <v>809026.272</v>
      </c>
      <c r="Q218" s="33">
        <v>352296491.71868002</v>
      </c>
      <c r="R218" s="31"/>
      <c r="S218" s="31">
        <v>547952.01299999992</v>
      </c>
      <c r="T218" s="31"/>
      <c r="U218" s="31">
        <v>10829072.43</v>
      </c>
      <c r="V218" s="31"/>
      <c r="W218" s="31">
        <v>27217079.693999998</v>
      </c>
      <c r="X218" s="31"/>
      <c r="Y218" s="33">
        <v>38594104.136999995</v>
      </c>
      <c r="Z218" s="31"/>
      <c r="AA218" s="31"/>
      <c r="AB218" s="31"/>
      <c r="AC218" s="31"/>
      <c r="AD218" s="33"/>
      <c r="AE218" s="31">
        <v>390890595.85568005</v>
      </c>
    </row>
    <row r="219" spans="2:32" x14ac:dyDescent="0.3">
      <c r="B219" s="27" t="s">
        <v>138</v>
      </c>
      <c r="C219" s="31"/>
      <c r="D219" s="31"/>
      <c r="E219" s="31"/>
      <c r="F219" s="31"/>
      <c r="G219" s="31"/>
      <c r="H219" s="31"/>
      <c r="I219" s="33"/>
      <c r="J219" s="31"/>
      <c r="K219" s="31"/>
      <c r="L219" s="31"/>
      <c r="M219" s="31">
        <v>6924565.7999999998</v>
      </c>
      <c r="N219" s="31"/>
      <c r="O219" s="31"/>
      <c r="P219" s="31"/>
      <c r="Q219" s="33">
        <v>6924565.7999999998</v>
      </c>
      <c r="R219" s="31"/>
      <c r="S219" s="31"/>
      <c r="T219" s="31"/>
      <c r="U219" s="31"/>
      <c r="V219" s="31"/>
      <c r="W219" s="31"/>
      <c r="X219" s="31"/>
      <c r="Y219" s="33"/>
      <c r="Z219" s="31"/>
      <c r="AA219" s="31"/>
      <c r="AB219" s="31"/>
      <c r="AC219" s="31"/>
      <c r="AD219" s="33"/>
      <c r="AE219" s="31">
        <v>6924565.7999999998</v>
      </c>
    </row>
    <row r="220" spans="2:32" x14ac:dyDescent="0.3">
      <c r="B220" s="27" t="s">
        <v>139</v>
      </c>
      <c r="C220" s="31"/>
      <c r="D220" s="31"/>
      <c r="E220" s="31"/>
      <c r="F220" s="31"/>
      <c r="G220" s="31"/>
      <c r="H220" s="31"/>
      <c r="I220" s="33"/>
      <c r="J220" s="31"/>
      <c r="K220" s="31"/>
      <c r="L220" s="31"/>
      <c r="M220" s="31"/>
      <c r="N220" s="31"/>
      <c r="O220" s="31">
        <v>4248371.1959999995</v>
      </c>
      <c r="P220" s="31"/>
      <c r="Q220" s="33">
        <v>4248371.1959999995</v>
      </c>
      <c r="R220" s="31"/>
      <c r="S220" s="31"/>
      <c r="T220" s="31"/>
      <c r="U220" s="31"/>
      <c r="V220" s="31"/>
      <c r="W220" s="31"/>
      <c r="X220" s="31"/>
      <c r="Y220" s="33"/>
      <c r="Z220" s="31"/>
      <c r="AA220" s="31"/>
      <c r="AB220" s="31"/>
      <c r="AC220" s="31"/>
      <c r="AD220" s="33"/>
      <c r="AE220" s="31">
        <v>4248371.1959999995</v>
      </c>
    </row>
    <row r="221" spans="2:32" x14ac:dyDescent="0.3">
      <c r="B221" s="27" t="s">
        <v>140</v>
      </c>
      <c r="C221" s="31"/>
      <c r="D221" s="31"/>
      <c r="E221" s="31"/>
      <c r="F221" s="31"/>
      <c r="G221" s="31"/>
      <c r="H221" s="31"/>
      <c r="I221" s="33"/>
      <c r="J221" s="31"/>
      <c r="K221" s="31"/>
      <c r="L221" s="31"/>
      <c r="M221" s="31">
        <v>16380145.499999998</v>
      </c>
      <c r="N221" s="31"/>
      <c r="O221" s="31">
        <v>6339816.324</v>
      </c>
      <c r="P221" s="31"/>
      <c r="Q221" s="33">
        <v>22719961.823999997</v>
      </c>
      <c r="R221" s="31"/>
      <c r="S221" s="31"/>
      <c r="T221" s="31"/>
      <c r="U221" s="31"/>
      <c r="V221" s="31"/>
      <c r="W221" s="31"/>
      <c r="X221" s="31"/>
      <c r="Y221" s="33"/>
      <c r="Z221" s="31"/>
      <c r="AA221" s="31"/>
      <c r="AB221" s="31"/>
      <c r="AC221" s="31"/>
      <c r="AD221" s="33"/>
      <c r="AE221" s="31">
        <v>22719961.823999997</v>
      </c>
    </row>
    <row r="222" spans="2:32" x14ac:dyDescent="0.3">
      <c r="B222" s="27" t="s">
        <v>141</v>
      </c>
      <c r="C222" s="31"/>
      <c r="D222" s="31"/>
      <c r="E222" s="31"/>
      <c r="F222" s="31"/>
      <c r="G222" s="31"/>
      <c r="H222" s="31"/>
      <c r="I222" s="33"/>
      <c r="J222" s="31"/>
      <c r="K222" s="31"/>
      <c r="L222" s="31">
        <v>915602.58</v>
      </c>
      <c r="M222" s="31">
        <v>36337.5</v>
      </c>
      <c r="N222" s="31"/>
      <c r="O222" s="31"/>
      <c r="P222" s="31"/>
      <c r="Q222" s="33">
        <v>951940.08</v>
      </c>
      <c r="R222" s="31"/>
      <c r="S222" s="31"/>
      <c r="T222" s="31"/>
      <c r="U222" s="31"/>
      <c r="V222" s="31"/>
      <c r="W222" s="31"/>
      <c r="X222" s="31"/>
      <c r="Y222" s="33"/>
      <c r="Z222" s="31"/>
      <c r="AA222" s="31"/>
      <c r="AB222" s="31"/>
      <c r="AC222" s="31"/>
      <c r="AD222" s="33"/>
      <c r="AE222" s="31">
        <v>951940.08</v>
      </c>
    </row>
    <row r="223" spans="2:32" x14ac:dyDescent="0.3">
      <c r="B223" s="27" t="s">
        <v>142</v>
      </c>
      <c r="C223" s="31"/>
      <c r="D223" s="31"/>
      <c r="E223" s="31"/>
      <c r="F223" s="31"/>
      <c r="G223" s="31"/>
      <c r="H223" s="31"/>
      <c r="I223" s="33"/>
      <c r="J223" s="31"/>
      <c r="K223" s="31"/>
      <c r="L223" s="31">
        <v>1383742.665</v>
      </c>
      <c r="M223" s="31"/>
      <c r="N223" s="31"/>
      <c r="O223" s="31"/>
      <c r="P223" s="31"/>
      <c r="Q223" s="33">
        <v>1383742.665</v>
      </c>
      <c r="R223" s="31"/>
      <c r="S223" s="31"/>
      <c r="T223" s="31"/>
      <c r="U223" s="31"/>
      <c r="V223" s="31"/>
      <c r="W223" s="31"/>
      <c r="X223" s="31"/>
      <c r="Y223" s="33"/>
      <c r="Z223" s="31"/>
      <c r="AA223" s="31"/>
      <c r="AB223" s="31"/>
      <c r="AC223" s="31"/>
      <c r="AD223" s="33"/>
      <c r="AE223" s="31">
        <v>1383742.665</v>
      </c>
    </row>
    <row r="224" spans="2:32" x14ac:dyDescent="0.3">
      <c r="B224" s="27" t="s">
        <v>143</v>
      </c>
      <c r="C224" s="31"/>
      <c r="D224" s="31"/>
      <c r="E224" s="31"/>
      <c r="F224" s="31"/>
      <c r="G224" s="31"/>
      <c r="H224" s="31"/>
      <c r="I224" s="33"/>
      <c r="J224" s="31"/>
      <c r="K224" s="31"/>
      <c r="L224" s="31">
        <v>1079531.7660000001</v>
      </c>
      <c r="M224" s="31">
        <v>602279.59499999997</v>
      </c>
      <c r="N224" s="31"/>
      <c r="O224" s="31"/>
      <c r="P224" s="31"/>
      <c r="Q224" s="33">
        <v>1681811.361</v>
      </c>
      <c r="R224" s="31"/>
      <c r="S224" s="31"/>
      <c r="T224" s="31"/>
      <c r="U224" s="31"/>
      <c r="V224" s="31"/>
      <c r="W224" s="31"/>
      <c r="X224" s="31"/>
      <c r="Y224" s="33"/>
      <c r="Z224" s="31"/>
      <c r="AA224" s="31"/>
      <c r="AB224" s="31"/>
      <c r="AC224" s="31"/>
      <c r="AD224" s="33"/>
      <c r="AE224" s="31">
        <v>1681811.361</v>
      </c>
    </row>
    <row r="225" spans="2:31" x14ac:dyDescent="0.3">
      <c r="B225" s="27" t="s">
        <v>144</v>
      </c>
      <c r="C225" s="31"/>
      <c r="D225" s="31"/>
      <c r="E225" s="31"/>
      <c r="F225" s="31"/>
      <c r="G225" s="31"/>
      <c r="H225" s="31"/>
      <c r="I225" s="33"/>
      <c r="J225" s="31"/>
      <c r="K225" s="31"/>
      <c r="L225" s="31"/>
      <c r="M225" s="31">
        <v>143237.40299999999</v>
      </c>
      <c r="N225" s="31"/>
      <c r="O225" s="31"/>
      <c r="P225" s="31"/>
      <c r="Q225" s="33">
        <v>143237.40299999999</v>
      </c>
      <c r="R225" s="31"/>
      <c r="S225" s="31"/>
      <c r="T225" s="31"/>
      <c r="U225" s="31">
        <v>8101971.3065999998</v>
      </c>
      <c r="V225" s="31"/>
      <c r="W225" s="31"/>
      <c r="X225" s="31"/>
      <c r="Y225" s="33">
        <v>8101971.3065999998</v>
      </c>
      <c r="Z225" s="31"/>
      <c r="AA225" s="31"/>
      <c r="AB225" s="31"/>
      <c r="AC225" s="31"/>
      <c r="AD225" s="33"/>
      <c r="AE225" s="31">
        <v>8245208.7095999997</v>
      </c>
    </row>
    <row r="226" spans="2:31" x14ac:dyDescent="0.3">
      <c r="B226" s="27" t="s">
        <v>270</v>
      </c>
      <c r="C226" s="31"/>
      <c r="D226" s="31"/>
      <c r="E226" s="31"/>
      <c r="F226" s="31"/>
      <c r="G226" s="31"/>
      <c r="H226" s="31"/>
      <c r="I226" s="33"/>
      <c r="J226" s="31"/>
      <c r="K226" s="31"/>
      <c r="L226" s="31"/>
      <c r="M226" s="31">
        <v>289199.80799999996</v>
      </c>
      <c r="N226" s="31"/>
      <c r="O226" s="31"/>
      <c r="P226" s="31"/>
      <c r="Q226" s="33">
        <v>289199.80799999996</v>
      </c>
      <c r="R226" s="31"/>
      <c r="S226" s="31"/>
      <c r="T226" s="31"/>
      <c r="U226" s="31"/>
      <c r="V226" s="31"/>
      <c r="W226" s="31"/>
      <c r="X226" s="31"/>
      <c r="Y226" s="33"/>
      <c r="Z226" s="31"/>
      <c r="AA226" s="31"/>
      <c r="AB226" s="31"/>
      <c r="AC226" s="31"/>
      <c r="AD226" s="33"/>
      <c r="AE226" s="31">
        <v>289199.80799999996</v>
      </c>
    </row>
    <row r="227" spans="2:31" x14ac:dyDescent="0.3">
      <c r="B227" s="27" t="s">
        <v>221</v>
      </c>
      <c r="C227" s="31"/>
      <c r="D227" s="31"/>
      <c r="E227" s="31"/>
      <c r="F227" s="31"/>
      <c r="G227" s="31"/>
      <c r="H227" s="31"/>
      <c r="I227" s="33"/>
      <c r="J227" s="31">
        <v>16278034.902920011</v>
      </c>
      <c r="K227" s="31"/>
      <c r="L227" s="31"/>
      <c r="M227" s="31">
        <v>1182791.7</v>
      </c>
      <c r="N227" s="31"/>
      <c r="O227" s="31">
        <v>2378749.4820000003</v>
      </c>
      <c r="P227" s="31"/>
      <c r="Q227" s="33">
        <v>19839576.084920011</v>
      </c>
      <c r="R227" s="31"/>
      <c r="S227" s="31"/>
      <c r="T227" s="31"/>
      <c r="U227" s="31"/>
      <c r="V227" s="31"/>
      <c r="W227" s="31"/>
      <c r="X227" s="31"/>
      <c r="Y227" s="33"/>
      <c r="Z227" s="31"/>
      <c r="AA227" s="31"/>
      <c r="AB227" s="31"/>
      <c r="AC227" s="31"/>
      <c r="AD227" s="33"/>
      <c r="AE227" s="31">
        <v>19839576.084920011</v>
      </c>
    </row>
    <row r="228" spans="2:31" x14ac:dyDescent="0.3">
      <c r="B228" s="27" t="s">
        <v>145</v>
      </c>
      <c r="C228" s="31"/>
      <c r="D228" s="31"/>
      <c r="E228" s="31"/>
      <c r="F228" s="31">
        <v>0</v>
      </c>
      <c r="G228" s="31"/>
      <c r="H228" s="31"/>
      <c r="I228" s="33">
        <v>0</v>
      </c>
      <c r="J228" s="31"/>
      <c r="K228" s="31"/>
      <c r="L228" s="31"/>
      <c r="M228" s="31"/>
      <c r="N228" s="31"/>
      <c r="O228" s="31">
        <v>0</v>
      </c>
      <c r="P228" s="31"/>
      <c r="Q228" s="33">
        <v>0</v>
      </c>
      <c r="R228" s="31"/>
      <c r="S228" s="31"/>
      <c r="T228" s="31"/>
      <c r="U228" s="31">
        <v>-13958.594999999998</v>
      </c>
      <c r="V228" s="31"/>
      <c r="W228" s="31">
        <v>0</v>
      </c>
      <c r="X228" s="31"/>
      <c r="Y228" s="33">
        <v>-13958.594999999998</v>
      </c>
      <c r="Z228" s="31"/>
      <c r="AA228" s="31"/>
      <c r="AB228" s="31"/>
      <c r="AC228" s="31"/>
      <c r="AD228" s="33"/>
      <c r="AE228" s="31">
        <v>-13958.594999999998</v>
      </c>
    </row>
    <row r="229" spans="2:31" x14ac:dyDescent="0.3">
      <c r="B229" s="27" t="s">
        <v>146</v>
      </c>
      <c r="C229" s="31"/>
      <c r="D229" s="31"/>
      <c r="E229" s="31"/>
      <c r="F229" s="31"/>
      <c r="G229" s="31"/>
      <c r="H229" s="31"/>
      <c r="I229" s="33"/>
      <c r="J229" s="31"/>
      <c r="K229" s="31"/>
      <c r="L229" s="31"/>
      <c r="M229" s="31"/>
      <c r="N229" s="31"/>
      <c r="O229" s="31">
        <v>73218.410999999993</v>
      </c>
      <c r="P229" s="31"/>
      <c r="Q229" s="33">
        <v>73218.410999999993</v>
      </c>
      <c r="R229" s="31"/>
      <c r="S229" s="31"/>
      <c r="T229" s="31"/>
      <c r="U229" s="31"/>
      <c r="V229" s="31"/>
      <c r="W229" s="31"/>
      <c r="X229" s="31"/>
      <c r="Y229" s="33"/>
      <c r="Z229" s="31"/>
      <c r="AA229" s="31"/>
      <c r="AB229" s="31"/>
      <c r="AC229" s="31"/>
      <c r="AD229" s="33"/>
      <c r="AE229" s="31">
        <v>73218.410999999993</v>
      </c>
    </row>
    <row r="230" spans="2:31" x14ac:dyDescent="0.3">
      <c r="B230" s="27" t="s">
        <v>147</v>
      </c>
      <c r="C230" s="31"/>
      <c r="D230" s="31"/>
      <c r="E230" s="31"/>
      <c r="F230" s="31"/>
      <c r="G230" s="31"/>
      <c r="H230" s="31"/>
      <c r="I230" s="33"/>
      <c r="J230" s="31"/>
      <c r="K230" s="31"/>
      <c r="L230" s="31"/>
      <c r="M230" s="31">
        <v>533551.23360000004</v>
      </c>
      <c r="N230" s="31"/>
      <c r="O230" s="31"/>
      <c r="P230" s="31"/>
      <c r="Q230" s="33">
        <v>533551.23360000004</v>
      </c>
      <c r="R230" s="31">
        <v>6655672.7999999998</v>
      </c>
      <c r="S230" s="31">
        <v>7205543.3250000002</v>
      </c>
      <c r="T230" s="31"/>
      <c r="U230" s="31">
        <v>5334275.8889999986</v>
      </c>
      <c r="V230" s="31"/>
      <c r="W230" s="31">
        <v>11594850.975</v>
      </c>
      <c r="X230" s="31"/>
      <c r="Y230" s="33">
        <v>30790342.989</v>
      </c>
      <c r="Z230" s="31"/>
      <c r="AA230" s="31"/>
      <c r="AB230" s="31"/>
      <c r="AC230" s="31"/>
      <c r="AD230" s="33"/>
      <c r="AE230" s="31">
        <v>31323894.222599998</v>
      </c>
    </row>
    <row r="231" spans="2:31" x14ac:dyDescent="0.3">
      <c r="B231" s="27" t="s">
        <v>148</v>
      </c>
      <c r="C231" s="31"/>
      <c r="D231" s="31"/>
      <c r="E231" s="31">
        <v>644601.60000000009</v>
      </c>
      <c r="F231" s="31"/>
      <c r="G231" s="31"/>
      <c r="H231" s="31"/>
      <c r="I231" s="33">
        <v>644601.60000000009</v>
      </c>
      <c r="J231" s="31"/>
      <c r="K231" s="31"/>
      <c r="L231" s="31"/>
      <c r="M231" s="31">
        <v>1838401.2000000002</v>
      </c>
      <c r="N231" s="31"/>
      <c r="O231" s="31"/>
      <c r="P231" s="31"/>
      <c r="Q231" s="33">
        <v>1838401.2000000002</v>
      </c>
      <c r="R231" s="31"/>
      <c r="S231" s="31"/>
      <c r="T231" s="31">
        <v>3614572.8000000003</v>
      </c>
      <c r="U231" s="31"/>
      <c r="V231" s="31"/>
      <c r="W231" s="31"/>
      <c r="X231" s="31"/>
      <c r="Y231" s="33">
        <v>3614572.8000000003</v>
      </c>
      <c r="Z231" s="31"/>
      <c r="AA231" s="31"/>
      <c r="AB231" s="31"/>
      <c r="AC231" s="31"/>
      <c r="AD231" s="33"/>
      <c r="AE231" s="31">
        <v>6097575.6000000006</v>
      </c>
    </row>
    <row r="232" spans="2:31" x14ac:dyDescent="0.3">
      <c r="B232" s="27" t="s">
        <v>149</v>
      </c>
      <c r="C232" s="31"/>
      <c r="D232" s="31"/>
      <c r="E232" s="31"/>
      <c r="F232" s="31"/>
      <c r="G232" s="31"/>
      <c r="H232" s="31"/>
      <c r="I232" s="33"/>
      <c r="J232" s="31"/>
      <c r="K232" s="31"/>
      <c r="L232" s="31"/>
      <c r="M232" s="31"/>
      <c r="N232" s="31"/>
      <c r="O232" s="31"/>
      <c r="P232" s="31"/>
      <c r="Q232" s="33"/>
      <c r="R232" s="31"/>
      <c r="S232" s="31"/>
      <c r="T232" s="31"/>
      <c r="U232" s="31"/>
      <c r="V232" s="31"/>
      <c r="W232" s="31">
        <v>5295243.5999999996</v>
      </c>
      <c r="X232" s="31"/>
      <c r="Y232" s="33">
        <v>5295243.5999999996</v>
      </c>
      <c r="Z232" s="31"/>
      <c r="AA232" s="31"/>
      <c r="AB232" s="31"/>
      <c r="AC232" s="31"/>
      <c r="AD232" s="33"/>
      <c r="AE232" s="31">
        <v>5295243.5999999996</v>
      </c>
    </row>
    <row r="233" spans="2:31" x14ac:dyDescent="0.3">
      <c r="B233" s="27" t="s">
        <v>150</v>
      </c>
      <c r="C233" s="31"/>
      <c r="D233" s="31"/>
      <c r="E233" s="31"/>
      <c r="F233" s="31"/>
      <c r="G233" s="31"/>
      <c r="H233" s="31"/>
      <c r="I233" s="33"/>
      <c r="J233" s="31"/>
      <c r="K233" s="31"/>
      <c r="L233" s="31"/>
      <c r="M233" s="31"/>
      <c r="N233" s="31"/>
      <c r="O233" s="31"/>
      <c r="P233" s="31"/>
      <c r="Q233" s="33"/>
      <c r="R233" s="31"/>
      <c r="S233" s="31">
        <v>34183812.442499995</v>
      </c>
      <c r="T233" s="31"/>
      <c r="U233" s="31">
        <v>16686308.43</v>
      </c>
      <c r="V233" s="31"/>
      <c r="W233" s="31"/>
      <c r="X233" s="31"/>
      <c r="Y233" s="33">
        <v>50870120.872499995</v>
      </c>
      <c r="Z233" s="31"/>
      <c r="AA233" s="31"/>
      <c r="AB233" s="31"/>
      <c r="AC233" s="31"/>
      <c r="AD233" s="33"/>
      <c r="AE233" s="31">
        <v>50870120.872499995</v>
      </c>
    </row>
    <row r="234" spans="2:31" x14ac:dyDescent="0.3">
      <c r="B234" s="27" t="s">
        <v>151</v>
      </c>
      <c r="C234" s="31"/>
      <c r="D234" s="31"/>
      <c r="E234" s="31"/>
      <c r="F234" s="31"/>
      <c r="G234" s="31">
        <v>36031151.339999996</v>
      </c>
      <c r="H234" s="31"/>
      <c r="I234" s="33">
        <v>36031151.339999996</v>
      </c>
      <c r="J234" s="31">
        <v>7054446.5099999998</v>
      </c>
      <c r="K234" s="31"/>
      <c r="L234" s="31"/>
      <c r="M234" s="31">
        <v>17953053.875999998</v>
      </c>
      <c r="N234" s="31"/>
      <c r="O234" s="31">
        <v>276948.90000000002</v>
      </c>
      <c r="P234" s="31"/>
      <c r="Q234" s="33">
        <v>25284449.285999998</v>
      </c>
      <c r="R234" s="31">
        <v>58461035.850000001</v>
      </c>
      <c r="S234" s="31"/>
      <c r="T234" s="31"/>
      <c r="U234" s="31">
        <v>1595945.9699999997</v>
      </c>
      <c r="V234" s="31"/>
      <c r="W234" s="31">
        <v>9916142.8500000015</v>
      </c>
      <c r="X234" s="31"/>
      <c r="Y234" s="33">
        <v>69973124.670000002</v>
      </c>
      <c r="Z234" s="31"/>
      <c r="AA234" s="31"/>
      <c r="AB234" s="31"/>
      <c r="AC234" s="31"/>
      <c r="AD234" s="33"/>
      <c r="AE234" s="31">
        <v>131288725.296</v>
      </c>
    </row>
    <row r="235" spans="2:31" x14ac:dyDescent="0.3">
      <c r="B235" s="27" t="s">
        <v>152</v>
      </c>
      <c r="C235" s="31"/>
      <c r="D235" s="31"/>
      <c r="E235" s="31"/>
      <c r="F235" s="31">
        <v>26608.5</v>
      </c>
      <c r="G235" s="31">
        <v>3335601.87</v>
      </c>
      <c r="H235" s="31"/>
      <c r="I235" s="33">
        <v>3362210.37</v>
      </c>
      <c r="J235" s="31"/>
      <c r="K235" s="31"/>
      <c r="L235" s="31"/>
      <c r="M235" s="31"/>
      <c r="N235" s="31"/>
      <c r="O235" s="31"/>
      <c r="P235" s="31"/>
      <c r="Q235" s="33"/>
      <c r="R235" s="31"/>
      <c r="S235" s="31"/>
      <c r="T235" s="31"/>
      <c r="U235" s="31"/>
      <c r="V235" s="31"/>
      <c r="W235" s="31"/>
      <c r="X235" s="31"/>
      <c r="Y235" s="33"/>
      <c r="Z235" s="31"/>
      <c r="AA235" s="31"/>
      <c r="AB235" s="31"/>
      <c r="AC235" s="31"/>
      <c r="AD235" s="33"/>
      <c r="AE235" s="31">
        <v>3362210.37</v>
      </c>
    </row>
    <row r="236" spans="2:31" x14ac:dyDescent="0.3">
      <c r="B236" s="27" t="s">
        <v>153</v>
      </c>
      <c r="C236" s="31"/>
      <c r="D236" s="31"/>
      <c r="E236" s="31"/>
      <c r="F236" s="31"/>
      <c r="G236" s="31"/>
      <c r="H236" s="31"/>
      <c r="I236" s="33"/>
      <c r="J236" s="31"/>
      <c r="K236" s="31"/>
      <c r="L236" s="31"/>
      <c r="M236" s="31"/>
      <c r="N236" s="31"/>
      <c r="O236" s="31"/>
      <c r="P236" s="31"/>
      <c r="Q236" s="33"/>
      <c r="R236" s="31"/>
      <c r="S236" s="31"/>
      <c r="T236" s="31"/>
      <c r="U236" s="31">
        <v>528500.16</v>
      </c>
      <c r="V236" s="31"/>
      <c r="W236" s="31"/>
      <c r="X236" s="31"/>
      <c r="Y236" s="33">
        <v>528500.16</v>
      </c>
      <c r="Z236" s="31"/>
      <c r="AA236" s="31"/>
      <c r="AB236" s="31"/>
      <c r="AC236" s="31"/>
      <c r="AD236" s="33"/>
      <c r="AE236" s="31">
        <v>528500.16</v>
      </c>
    </row>
    <row r="237" spans="2:31" x14ac:dyDescent="0.3">
      <c r="B237" s="27" t="s">
        <v>154</v>
      </c>
      <c r="C237" s="31">
        <v>1150798.95</v>
      </c>
      <c r="D237" s="31">
        <v>104875825.47300003</v>
      </c>
      <c r="E237" s="31"/>
      <c r="F237" s="31">
        <v>8484344.9729999993</v>
      </c>
      <c r="G237" s="31">
        <v>6792263.3430000003</v>
      </c>
      <c r="H237" s="31"/>
      <c r="I237" s="33">
        <v>121303232.73900004</v>
      </c>
      <c r="J237" s="31"/>
      <c r="K237" s="31"/>
      <c r="L237" s="31"/>
      <c r="M237" s="31">
        <v>4392398.88</v>
      </c>
      <c r="N237" s="31"/>
      <c r="O237" s="31"/>
      <c r="P237" s="31"/>
      <c r="Q237" s="33">
        <v>4392398.88</v>
      </c>
      <c r="R237" s="31"/>
      <c r="S237" s="31"/>
      <c r="T237" s="31"/>
      <c r="U237" s="31"/>
      <c r="V237" s="31"/>
      <c r="W237" s="31"/>
      <c r="X237" s="31"/>
      <c r="Y237" s="33"/>
      <c r="Z237" s="31"/>
      <c r="AA237" s="31"/>
      <c r="AB237" s="31"/>
      <c r="AC237" s="31"/>
      <c r="AD237" s="33"/>
      <c r="AE237" s="31">
        <v>125695631.61900003</v>
      </c>
    </row>
    <row r="238" spans="2:31" x14ac:dyDescent="0.3">
      <c r="B238" s="27" t="s">
        <v>155</v>
      </c>
      <c r="C238" s="31"/>
      <c r="D238" s="31">
        <v>8510556.5999999996</v>
      </c>
      <c r="E238" s="31"/>
      <c r="F238" s="31"/>
      <c r="G238" s="31"/>
      <c r="H238" s="31"/>
      <c r="I238" s="33">
        <v>8510556.5999999996</v>
      </c>
      <c r="J238" s="31"/>
      <c r="K238" s="31"/>
      <c r="L238" s="31"/>
      <c r="M238" s="31"/>
      <c r="N238" s="31"/>
      <c r="O238" s="31"/>
      <c r="P238" s="31"/>
      <c r="Q238" s="33"/>
      <c r="R238" s="31"/>
      <c r="S238" s="31"/>
      <c r="T238" s="31"/>
      <c r="U238" s="31"/>
      <c r="V238" s="31"/>
      <c r="W238" s="31"/>
      <c r="X238" s="31"/>
      <c r="Y238" s="33"/>
      <c r="Z238" s="31"/>
      <c r="AA238" s="31"/>
      <c r="AB238" s="31"/>
      <c r="AC238" s="31"/>
      <c r="AD238" s="33"/>
      <c r="AE238" s="31">
        <v>8510556.5999999996</v>
      </c>
    </row>
    <row r="239" spans="2:31" x14ac:dyDescent="0.3">
      <c r="B239" s="27" t="s">
        <v>228</v>
      </c>
      <c r="C239" s="31"/>
      <c r="D239" s="31">
        <v>9350983.2960000001</v>
      </c>
      <c r="E239" s="31"/>
      <c r="F239" s="31">
        <v>10437274.349999998</v>
      </c>
      <c r="G239" s="31">
        <v>1541165.4</v>
      </c>
      <c r="H239" s="31"/>
      <c r="I239" s="33">
        <v>21329423.045999996</v>
      </c>
      <c r="J239" s="31"/>
      <c r="K239" s="31"/>
      <c r="L239" s="31"/>
      <c r="M239" s="31"/>
      <c r="N239" s="31"/>
      <c r="O239" s="31"/>
      <c r="P239" s="31"/>
      <c r="Q239" s="33"/>
      <c r="R239" s="31"/>
      <c r="S239" s="31"/>
      <c r="T239" s="31"/>
      <c r="U239" s="31"/>
      <c r="V239" s="31"/>
      <c r="W239" s="31"/>
      <c r="X239" s="31"/>
      <c r="Y239" s="33"/>
      <c r="Z239" s="31"/>
      <c r="AA239" s="31"/>
      <c r="AB239" s="31"/>
      <c r="AC239" s="31"/>
      <c r="AD239" s="33"/>
      <c r="AE239" s="31">
        <v>21329423.045999996</v>
      </c>
    </row>
    <row r="240" spans="2:31" x14ac:dyDescent="0.3">
      <c r="B240" s="27" t="s">
        <v>156</v>
      </c>
      <c r="C240" s="31"/>
      <c r="D240" s="31">
        <v>1655194.9049999998</v>
      </c>
      <c r="E240" s="31"/>
      <c r="F240" s="31">
        <v>213283.3248</v>
      </c>
      <c r="G240" s="31">
        <v>3077367.9569999999</v>
      </c>
      <c r="H240" s="31"/>
      <c r="I240" s="33">
        <v>4945846.1867999993</v>
      </c>
      <c r="J240" s="31"/>
      <c r="K240" s="31"/>
      <c r="L240" s="31"/>
      <c r="M240" s="31"/>
      <c r="N240" s="31"/>
      <c r="O240" s="31"/>
      <c r="P240" s="31"/>
      <c r="Q240" s="33"/>
      <c r="R240" s="31"/>
      <c r="S240" s="31"/>
      <c r="T240" s="31"/>
      <c r="U240" s="31"/>
      <c r="V240" s="31"/>
      <c r="W240" s="31"/>
      <c r="X240" s="31"/>
      <c r="Y240" s="33"/>
      <c r="Z240" s="31"/>
      <c r="AA240" s="31"/>
      <c r="AB240" s="31"/>
      <c r="AC240" s="31"/>
      <c r="AD240" s="33"/>
      <c r="AE240" s="31">
        <v>4945846.1867999993</v>
      </c>
    </row>
    <row r="241" spans="2:31" x14ac:dyDescent="0.3">
      <c r="B241" s="27" t="s">
        <v>157</v>
      </c>
      <c r="C241" s="31"/>
      <c r="D241" s="31"/>
      <c r="E241" s="31"/>
      <c r="F241" s="31"/>
      <c r="G241" s="31"/>
      <c r="H241" s="31"/>
      <c r="I241" s="33"/>
      <c r="J241" s="31">
        <v>0</v>
      </c>
      <c r="K241" s="31">
        <v>2007188.64</v>
      </c>
      <c r="L241" s="31"/>
      <c r="M241" s="31">
        <v>358263.13994999998</v>
      </c>
      <c r="N241" s="31"/>
      <c r="O241" s="31">
        <v>4934507.4224999994</v>
      </c>
      <c r="P241" s="31"/>
      <c r="Q241" s="33">
        <v>7299959.2024499997</v>
      </c>
      <c r="R241" s="31"/>
      <c r="S241" s="31"/>
      <c r="T241" s="31"/>
      <c r="U241" s="31"/>
      <c r="V241" s="31"/>
      <c r="W241" s="31"/>
      <c r="X241" s="31"/>
      <c r="Y241" s="33"/>
      <c r="Z241" s="31"/>
      <c r="AA241" s="31"/>
      <c r="AB241" s="31"/>
      <c r="AC241" s="31"/>
      <c r="AD241" s="33"/>
      <c r="AE241" s="31">
        <v>7299959.2024499997</v>
      </c>
    </row>
    <row r="242" spans="2:31" x14ac:dyDescent="0.3">
      <c r="B242" s="27" t="s">
        <v>158</v>
      </c>
      <c r="C242" s="31"/>
      <c r="D242" s="31"/>
      <c r="E242" s="31"/>
      <c r="F242" s="31"/>
      <c r="G242" s="31"/>
      <c r="H242" s="31"/>
      <c r="I242" s="33"/>
      <c r="J242" s="31">
        <v>2324297.1420999998</v>
      </c>
      <c r="K242" s="31">
        <v>22742120.182949994</v>
      </c>
      <c r="L242" s="31">
        <v>7161201.0449999999</v>
      </c>
      <c r="M242" s="31">
        <v>9243249.2324999999</v>
      </c>
      <c r="N242" s="31"/>
      <c r="O242" s="31">
        <v>30580.109999999997</v>
      </c>
      <c r="P242" s="31"/>
      <c r="Q242" s="33">
        <v>41501447.712549992</v>
      </c>
      <c r="R242" s="31"/>
      <c r="S242" s="31"/>
      <c r="T242" s="31"/>
      <c r="U242" s="31">
        <v>8282339.0999999996</v>
      </c>
      <c r="V242" s="31"/>
      <c r="W242" s="31">
        <v>1266308.3699999999</v>
      </c>
      <c r="X242" s="31"/>
      <c r="Y242" s="33">
        <v>9548647.4699999988</v>
      </c>
      <c r="Z242" s="31"/>
      <c r="AA242" s="31"/>
      <c r="AB242" s="31"/>
      <c r="AC242" s="31"/>
      <c r="AD242" s="33"/>
      <c r="AE242" s="31">
        <v>51050095.182549991</v>
      </c>
    </row>
    <row r="243" spans="2:31" x14ac:dyDescent="0.3">
      <c r="B243" s="27" t="s">
        <v>159</v>
      </c>
      <c r="C243" s="31"/>
      <c r="D243" s="31"/>
      <c r="E243" s="31"/>
      <c r="F243" s="31"/>
      <c r="G243" s="31"/>
      <c r="H243" s="31"/>
      <c r="I243" s="33"/>
      <c r="J243" s="31"/>
      <c r="K243" s="31">
        <v>505238.4</v>
      </c>
      <c r="L243" s="31"/>
      <c r="M243" s="31"/>
      <c r="N243" s="31"/>
      <c r="O243" s="31"/>
      <c r="P243" s="31"/>
      <c r="Q243" s="33">
        <v>505238.4</v>
      </c>
      <c r="R243" s="31"/>
      <c r="S243" s="31"/>
      <c r="T243" s="31"/>
      <c r="U243" s="31"/>
      <c r="V243" s="31"/>
      <c r="W243" s="31"/>
      <c r="X243" s="31"/>
      <c r="Y243" s="33"/>
      <c r="Z243" s="31"/>
      <c r="AA243" s="31"/>
      <c r="AB243" s="31"/>
      <c r="AC243" s="31"/>
      <c r="AD243" s="33"/>
      <c r="AE243" s="31">
        <v>505238.4</v>
      </c>
    </row>
    <row r="244" spans="2:31" x14ac:dyDescent="0.3">
      <c r="B244" s="27" t="s">
        <v>160</v>
      </c>
      <c r="C244" s="31">
        <v>300474.78619649995</v>
      </c>
      <c r="D244" s="31"/>
      <c r="E244" s="31"/>
      <c r="F244" s="31"/>
      <c r="G244" s="31">
        <v>64930.29075</v>
      </c>
      <c r="H244" s="31"/>
      <c r="I244" s="33">
        <v>365405.07694649993</v>
      </c>
      <c r="J244" s="31">
        <v>40145876.250242472</v>
      </c>
      <c r="K244" s="31"/>
      <c r="L244" s="31"/>
      <c r="M244" s="31"/>
      <c r="N244" s="31"/>
      <c r="O244" s="31">
        <v>9909680.4337499961</v>
      </c>
      <c r="P244" s="31"/>
      <c r="Q244" s="33">
        <v>50055556.683992468</v>
      </c>
      <c r="R244" s="31">
        <v>1488678.6843730002</v>
      </c>
      <c r="S244" s="31"/>
      <c r="T244" s="31"/>
      <c r="U244" s="31"/>
      <c r="V244" s="31"/>
      <c r="W244" s="31">
        <v>118094.88195000001</v>
      </c>
      <c r="X244" s="31"/>
      <c r="Y244" s="33">
        <v>1606773.5663230002</v>
      </c>
      <c r="Z244" s="31"/>
      <c r="AA244" s="31"/>
      <c r="AB244" s="31"/>
      <c r="AC244" s="31"/>
      <c r="AD244" s="33"/>
      <c r="AE244" s="31">
        <v>52027735.327261962</v>
      </c>
    </row>
    <row r="245" spans="2:31" x14ac:dyDescent="0.3">
      <c r="B245" s="27" t="s">
        <v>161</v>
      </c>
      <c r="C245" s="31">
        <v>1699254.7027399999</v>
      </c>
      <c r="D245" s="31"/>
      <c r="E245" s="31"/>
      <c r="F245" s="31"/>
      <c r="G245" s="31">
        <v>13555.215</v>
      </c>
      <c r="H245" s="31"/>
      <c r="I245" s="33">
        <v>1712809.9177399999</v>
      </c>
      <c r="J245" s="31">
        <v>26773835.955498017</v>
      </c>
      <c r="K245" s="31"/>
      <c r="L245" s="31"/>
      <c r="M245" s="31"/>
      <c r="N245" s="31"/>
      <c r="O245" s="31">
        <v>2320001.3254500004</v>
      </c>
      <c r="P245" s="31"/>
      <c r="Q245" s="33">
        <v>29093837.280948017</v>
      </c>
      <c r="R245" s="31">
        <v>397151.30023199995</v>
      </c>
      <c r="S245" s="31"/>
      <c r="T245" s="31"/>
      <c r="U245" s="31">
        <v>0</v>
      </c>
      <c r="V245" s="31"/>
      <c r="W245" s="31">
        <v>57903.336000000003</v>
      </c>
      <c r="X245" s="31"/>
      <c r="Y245" s="33">
        <v>455054.63623199996</v>
      </c>
      <c r="Z245" s="31"/>
      <c r="AA245" s="31"/>
      <c r="AB245" s="31"/>
      <c r="AC245" s="31"/>
      <c r="AD245" s="33"/>
      <c r="AE245" s="31">
        <v>31261701.834920015</v>
      </c>
    </row>
    <row r="246" spans="2:31" x14ac:dyDescent="0.3">
      <c r="B246" s="27" t="s">
        <v>162</v>
      </c>
      <c r="C246" s="31">
        <v>205137.1961</v>
      </c>
      <c r="D246" s="31"/>
      <c r="E246" s="31"/>
      <c r="F246" s="31"/>
      <c r="G246" s="31">
        <v>684601.89120000007</v>
      </c>
      <c r="H246" s="31"/>
      <c r="I246" s="33">
        <v>889739.08730000001</v>
      </c>
      <c r="J246" s="31">
        <v>6833234.8535639998</v>
      </c>
      <c r="K246" s="31"/>
      <c r="L246" s="31"/>
      <c r="M246" s="31"/>
      <c r="N246" s="31"/>
      <c r="O246" s="31">
        <v>7687986.2491499977</v>
      </c>
      <c r="P246" s="31"/>
      <c r="Q246" s="33">
        <v>14521221.102713998</v>
      </c>
      <c r="R246" s="31"/>
      <c r="S246" s="31"/>
      <c r="T246" s="31"/>
      <c r="U246" s="31"/>
      <c r="V246" s="31"/>
      <c r="W246" s="31">
        <v>3812.3189999999995</v>
      </c>
      <c r="X246" s="31"/>
      <c r="Y246" s="33">
        <v>3812.3189999999995</v>
      </c>
      <c r="Z246" s="31"/>
      <c r="AA246" s="31"/>
      <c r="AB246" s="31"/>
      <c r="AC246" s="31"/>
      <c r="AD246" s="33"/>
      <c r="AE246" s="31">
        <v>15414772.509013997</v>
      </c>
    </row>
    <row r="247" spans="2:31" x14ac:dyDescent="0.3">
      <c r="B247" s="27" t="s">
        <v>163</v>
      </c>
      <c r="C247" s="31">
        <v>44686.965600000003</v>
      </c>
      <c r="D247" s="31"/>
      <c r="E247" s="31"/>
      <c r="F247" s="31"/>
      <c r="G247" s="31">
        <v>969.40800000000002</v>
      </c>
      <c r="H247" s="31"/>
      <c r="I247" s="33">
        <v>45656.373600000006</v>
      </c>
      <c r="J247" s="31">
        <v>19418893.335433502</v>
      </c>
      <c r="K247" s="31"/>
      <c r="L247" s="31"/>
      <c r="M247" s="31"/>
      <c r="N247" s="31"/>
      <c r="O247" s="31">
        <v>4252717.4035500009</v>
      </c>
      <c r="P247" s="31"/>
      <c r="Q247" s="33">
        <v>23671610.738983504</v>
      </c>
      <c r="R247" s="31">
        <v>625430.14988799999</v>
      </c>
      <c r="S247" s="31"/>
      <c r="T247" s="31"/>
      <c r="U247" s="31"/>
      <c r="V247" s="31"/>
      <c r="W247" s="31">
        <v>87390.694799999997</v>
      </c>
      <c r="X247" s="31"/>
      <c r="Y247" s="33">
        <v>712820.84468799992</v>
      </c>
      <c r="Z247" s="31"/>
      <c r="AA247" s="31"/>
      <c r="AB247" s="31"/>
      <c r="AC247" s="31"/>
      <c r="AD247" s="33"/>
      <c r="AE247" s="31">
        <v>24430087.957271505</v>
      </c>
    </row>
    <row r="248" spans="2:31" x14ac:dyDescent="0.3">
      <c r="B248" s="27" t="s">
        <v>164</v>
      </c>
      <c r="C248" s="31">
        <v>114242.27509000001</v>
      </c>
      <c r="D248" s="31"/>
      <c r="E248" s="31"/>
      <c r="F248" s="31"/>
      <c r="G248" s="31"/>
      <c r="H248" s="31"/>
      <c r="I248" s="33">
        <v>114242.27509000001</v>
      </c>
      <c r="J248" s="31">
        <v>13013018.84335201</v>
      </c>
      <c r="K248" s="31"/>
      <c r="L248" s="31"/>
      <c r="M248" s="31"/>
      <c r="N248" s="31"/>
      <c r="O248" s="31">
        <v>398290.11840000015</v>
      </c>
      <c r="P248" s="31"/>
      <c r="Q248" s="33">
        <v>13411308.961752011</v>
      </c>
      <c r="R248" s="31">
        <v>648523.108076</v>
      </c>
      <c r="S248" s="31"/>
      <c r="T248" s="31"/>
      <c r="U248" s="31"/>
      <c r="V248" s="31"/>
      <c r="W248" s="31"/>
      <c r="X248" s="31"/>
      <c r="Y248" s="33">
        <v>648523.108076</v>
      </c>
      <c r="Z248" s="31"/>
      <c r="AA248" s="31"/>
      <c r="AB248" s="31"/>
      <c r="AC248" s="31"/>
      <c r="AD248" s="33"/>
      <c r="AE248" s="31">
        <v>14174074.344918011</v>
      </c>
    </row>
    <row r="249" spans="2:31" x14ac:dyDescent="0.3">
      <c r="B249" s="27" t="s">
        <v>165</v>
      </c>
      <c r="C249" s="31">
        <v>158136.0134</v>
      </c>
      <c r="D249" s="31"/>
      <c r="E249" s="31"/>
      <c r="F249" s="31"/>
      <c r="G249" s="31">
        <v>13495.755150000001</v>
      </c>
      <c r="H249" s="31"/>
      <c r="I249" s="33">
        <v>171631.76855000001</v>
      </c>
      <c r="J249" s="31">
        <v>986179.39229049988</v>
      </c>
      <c r="K249" s="31"/>
      <c r="L249" s="31"/>
      <c r="M249" s="31"/>
      <c r="N249" s="31"/>
      <c r="O249" s="31">
        <v>355245.74729999993</v>
      </c>
      <c r="P249" s="31"/>
      <c r="Q249" s="33">
        <v>1341425.1395904999</v>
      </c>
      <c r="R249" s="31">
        <v>251693.40779999999</v>
      </c>
      <c r="S249" s="31"/>
      <c r="T249" s="31"/>
      <c r="U249" s="31"/>
      <c r="V249" s="31"/>
      <c r="W249" s="31"/>
      <c r="X249" s="31"/>
      <c r="Y249" s="33">
        <v>251693.40779999999</v>
      </c>
      <c r="Z249" s="31"/>
      <c r="AA249" s="31"/>
      <c r="AB249" s="31"/>
      <c r="AC249" s="31"/>
      <c r="AD249" s="33"/>
      <c r="AE249" s="31">
        <v>1764750.3159404998</v>
      </c>
    </row>
    <row r="250" spans="2:31" x14ac:dyDescent="0.3">
      <c r="B250" s="27" t="s">
        <v>166</v>
      </c>
      <c r="C250" s="31"/>
      <c r="D250" s="31"/>
      <c r="E250" s="31"/>
      <c r="F250" s="31"/>
      <c r="G250" s="31"/>
      <c r="H250" s="31"/>
      <c r="I250" s="33"/>
      <c r="J250" s="31">
        <v>418522.38117999997</v>
      </c>
      <c r="K250" s="31"/>
      <c r="L250" s="31"/>
      <c r="M250" s="31"/>
      <c r="N250" s="31"/>
      <c r="O250" s="31">
        <v>1159640.4402000001</v>
      </c>
      <c r="P250" s="31"/>
      <c r="Q250" s="33">
        <v>1578162.8213800001</v>
      </c>
      <c r="R250" s="31">
        <v>32572.810367999999</v>
      </c>
      <c r="S250" s="31"/>
      <c r="T250" s="31"/>
      <c r="U250" s="31"/>
      <c r="V250" s="31"/>
      <c r="W250" s="31"/>
      <c r="X250" s="31"/>
      <c r="Y250" s="33">
        <v>32572.810367999999</v>
      </c>
      <c r="Z250" s="31"/>
      <c r="AA250" s="31"/>
      <c r="AB250" s="31"/>
      <c r="AC250" s="31"/>
      <c r="AD250" s="33"/>
      <c r="AE250" s="31">
        <v>1610735.6317480002</v>
      </c>
    </row>
    <row r="251" spans="2:31" x14ac:dyDescent="0.3">
      <c r="B251" s="27" t="s">
        <v>167</v>
      </c>
      <c r="C251" s="31"/>
      <c r="D251" s="31"/>
      <c r="E251" s="31"/>
      <c r="F251" s="31"/>
      <c r="G251" s="31">
        <v>20878.559999999998</v>
      </c>
      <c r="H251" s="31"/>
      <c r="I251" s="33">
        <v>20878.559999999998</v>
      </c>
      <c r="J251" s="31">
        <v>6779473.1428999994</v>
      </c>
      <c r="K251" s="31"/>
      <c r="L251" s="31"/>
      <c r="M251" s="31"/>
      <c r="N251" s="31"/>
      <c r="O251" s="31">
        <v>381939.53399999999</v>
      </c>
      <c r="P251" s="31"/>
      <c r="Q251" s="33">
        <v>7161412.6768999994</v>
      </c>
      <c r="R251" s="31">
        <v>46518.84</v>
      </c>
      <c r="S251" s="31"/>
      <c r="T251" s="31"/>
      <c r="U251" s="31"/>
      <c r="V251" s="31"/>
      <c r="W251" s="31">
        <v>751.13999999999987</v>
      </c>
      <c r="X251" s="31"/>
      <c r="Y251" s="33">
        <v>47269.979999999996</v>
      </c>
      <c r="Z251" s="31"/>
      <c r="AA251" s="31"/>
      <c r="AB251" s="31"/>
      <c r="AC251" s="31"/>
      <c r="AD251" s="33"/>
      <c r="AE251" s="31">
        <v>7229561.2168999985</v>
      </c>
    </row>
    <row r="252" spans="2:31" x14ac:dyDescent="0.3">
      <c r="B252" s="27" t="s">
        <v>168</v>
      </c>
      <c r="C252" s="31"/>
      <c r="D252" s="31"/>
      <c r="E252" s="31"/>
      <c r="F252" s="31"/>
      <c r="G252" s="31">
        <v>17683.919999999998</v>
      </c>
      <c r="H252" s="31"/>
      <c r="I252" s="33">
        <v>17683.919999999998</v>
      </c>
      <c r="J252" s="31">
        <v>2458029.9119999995</v>
      </c>
      <c r="K252" s="31"/>
      <c r="L252" s="31"/>
      <c r="M252" s="31"/>
      <c r="N252" s="31"/>
      <c r="O252" s="31">
        <v>55185.726599999995</v>
      </c>
      <c r="P252" s="31"/>
      <c r="Q252" s="33">
        <v>2513215.6385999997</v>
      </c>
      <c r="R252" s="31"/>
      <c r="S252" s="31"/>
      <c r="T252" s="31"/>
      <c r="U252" s="31"/>
      <c r="V252" s="31"/>
      <c r="W252" s="31"/>
      <c r="X252" s="31"/>
      <c r="Y252" s="33"/>
      <c r="Z252" s="31"/>
      <c r="AA252" s="31"/>
      <c r="AB252" s="31"/>
      <c r="AC252" s="31"/>
      <c r="AD252" s="33"/>
      <c r="AE252" s="31">
        <v>2530899.5585999996</v>
      </c>
    </row>
    <row r="253" spans="2:31" x14ac:dyDescent="0.3">
      <c r="B253" s="27" t="s">
        <v>169</v>
      </c>
      <c r="C253" s="31"/>
      <c r="D253" s="31"/>
      <c r="E253" s="31"/>
      <c r="F253" s="31"/>
      <c r="G253" s="31"/>
      <c r="H253" s="31"/>
      <c r="I253" s="33"/>
      <c r="J253" s="31"/>
      <c r="K253" s="31"/>
      <c r="L253" s="31"/>
      <c r="M253" s="31">
        <v>569430</v>
      </c>
      <c r="N253" s="31"/>
      <c r="O253" s="31">
        <v>903653.69849999982</v>
      </c>
      <c r="P253" s="31"/>
      <c r="Q253" s="33">
        <v>1473083.6984999999</v>
      </c>
      <c r="R253" s="31"/>
      <c r="S253" s="31"/>
      <c r="T253" s="31"/>
      <c r="U253" s="31"/>
      <c r="V253" s="31"/>
      <c r="W253" s="31">
        <v>188968.734</v>
      </c>
      <c r="X253" s="31"/>
      <c r="Y253" s="33">
        <v>188968.734</v>
      </c>
      <c r="Z253" s="31"/>
      <c r="AA253" s="31"/>
      <c r="AB253" s="31"/>
      <c r="AC253" s="31"/>
      <c r="AD253" s="33"/>
      <c r="AE253" s="31">
        <v>1662052.4324999999</v>
      </c>
    </row>
    <row r="254" spans="2:31" x14ac:dyDescent="0.3">
      <c r="B254" s="27" t="s">
        <v>170</v>
      </c>
      <c r="C254" s="31">
        <v>229730.28721200002</v>
      </c>
      <c r="D254" s="31"/>
      <c r="E254" s="31"/>
      <c r="F254" s="31"/>
      <c r="G254" s="31"/>
      <c r="H254" s="31"/>
      <c r="I254" s="33">
        <v>229730.28721200002</v>
      </c>
      <c r="J254" s="31">
        <v>2916375.7335340017</v>
      </c>
      <c r="K254" s="31"/>
      <c r="L254" s="31"/>
      <c r="M254" s="31"/>
      <c r="N254" s="31"/>
      <c r="O254" s="31">
        <v>6743.9128499999997</v>
      </c>
      <c r="P254" s="31"/>
      <c r="Q254" s="33">
        <v>2923119.6463840017</v>
      </c>
      <c r="R254" s="31">
        <v>467829.75655700004</v>
      </c>
      <c r="S254" s="31"/>
      <c r="T254" s="31"/>
      <c r="U254" s="31"/>
      <c r="V254" s="31"/>
      <c r="W254" s="31"/>
      <c r="X254" s="31"/>
      <c r="Y254" s="33">
        <v>467829.75655700004</v>
      </c>
      <c r="Z254" s="31"/>
      <c r="AA254" s="31"/>
      <c r="AB254" s="31"/>
      <c r="AC254" s="31"/>
      <c r="AD254" s="33"/>
      <c r="AE254" s="31">
        <v>3620679.6901530018</v>
      </c>
    </row>
    <row r="255" spans="2:31" x14ac:dyDescent="0.3">
      <c r="B255" s="27" t="s">
        <v>171</v>
      </c>
      <c r="C255" s="31">
        <v>161428.93159999998</v>
      </c>
      <c r="D255" s="31"/>
      <c r="E255" s="31"/>
      <c r="F255" s="31"/>
      <c r="G255" s="31"/>
      <c r="H255" s="31"/>
      <c r="I255" s="33">
        <v>161428.93159999998</v>
      </c>
      <c r="J255" s="31">
        <v>8737104.317141002</v>
      </c>
      <c r="K255" s="31"/>
      <c r="L255" s="31"/>
      <c r="M255" s="31">
        <v>1667922.8399999999</v>
      </c>
      <c r="N255" s="31"/>
      <c r="O255" s="31">
        <v>637621.70490000001</v>
      </c>
      <c r="P255" s="31"/>
      <c r="Q255" s="33">
        <v>11042648.862041002</v>
      </c>
      <c r="R255" s="31">
        <v>357483.21831199998</v>
      </c>
      <c r="S255" s="31"/>
      <c r="T255" s="31"/>
      <c r="U255" s="31"/>
      <c r="V255" s="31"/>
      <c r="W255" s="31">
        <v>2791.8539999999998</v>
      </c>
      <c r="X255" s="31"/>
      <c r="Y255" s="33">
        <v>360275.07231199997</v>
      </c>
      <c r="Z255" s="31"/>
      <c r="AA255" s="31"/>
      <c r="AB255" s="31"/>
      <c r="AC255" s="31"/>
      <c r="AD255" s="33"/>
      <c r="AE255" s="31">
        <v>11564352.865953004</v>
      </c>
    </row>
    <row r="256" spans="2:31" x14ac:dyDescent="0.3">
      <c r="B256" s="27" t="s">
        <v>172</v>
      </c>
      <c r="C256" s="31">
        <v>216257.90324039999</v>
      </c>
      <c r="D256" s="31"/>
      <c r="E256" s="31"/>
      <c r="F256" s="31"/>
      <c r="G256" s="31"/>
      <c r="H256" s="31"/>
      <c r="I256" s="33">
        <v>216257.90324039999</v>
      </c>
      <c r="J256" s="31">
        <v>2775206.5727311997</v>
      </c>
      <c r="K256" s="31"/>
      <c r="L256" s="31"/>
      <c r="M256" s="31"/>
      <c r="N256" s="31"/>
      <c r="O256" s="31">
        <v>186039.40005000003</v>
      </c>
      <c r="P256" s="31"/>
      <c r="Q256" s="33">
        <v>2961245.9727811995</v>
      </c>
      <c r="R256" s="31">
        <v>726196.18138550012</v>
      </c>
      <c r="S256" s="31"/>
      <c r="T256" s="31"/>
      <c r="U256" s="31"/>
      <c r="V256" s="31"/>
      <c r="W256" s="31"/>
      <c r="X256" s="31"/>
      <c r="Y256" s="33">
        <v>726196.18138550012</v>
      </c>
      <c r="Z256" s="31"/>
      <c r="AA256" s="31"/>
      <c r="AB256" s="31"/>
      <c r="AC256" s="31"/>
      <c r="AD256" s="33"/>
      <c r="AE256" s="31">
        <v>3903700.0574070998</v>
      </c>
    </row>
    <row r="257" spans="2:31" x14ac:dyDescent="0.3">
      <c r="B257" s="27" t="s">
        <v>173</v>
      </c>
      <c r="C257" s="31"/>
      <c r="D257" s="31"/>
      <c r="E257" s="31"/>
      <c r="F257" s="31"/>
      <c r="G257" s="31">
        <v>5712.0767999999998</v>
      </c>
      <c r="H257" s="31"/>
      <c r="I257" s="33">
        <v>5712.0767999999998</v>
      </c>
      <c r="J257" s="31"/>
      <c r="K257" s="31"/>
      <c r="L257" s="31"/>
      <c r="M257" s="31"/>
      <c r="N257" s="31"/>
      <c r="O257" s="31">
        <v>918671.77800000005</v>
      </c>
      <c r="P257" s="31"/>
      <c r="Q257" s="33">
        <v>918671.77800000005</v>
      </c>
      <c r="R257" s="31"/>
      <c r="S257" s="31"/>
      <c r="T257" s="31"/>
      <c r="U257" s="31"/>
      <c r="V257" s="31"/>
      <c r="W257" s="31">
        <v>23168.772000000001</v>
      </c>
      <c r="X257" s="31"/>
      <c r="Y257" s="33">
        <v>23168.772000000001</v>
      </c>
      <c r="Z257" s="31"/>
      <c r="AA257" s="31"/>
      <c r="AB257" s="31"/>
      <c r="AC257" s="31"/>
      <c r="AD257" s="33"/>
      <c r="AE257" s="31">
        <v>947552.62680000009</v>
      </c>
    </row>
    <row r="258" spans="2:31" x14ac:dyDescent="0.3">
      <c r="B258" s="27" t="s">
        <v>174</v>
      </c>
      <c r="C258" s="31"/>
      <c r="D258" s="31"/>
      <c r="E258" s="31"/>
      <c r="F258" s="31"/>
      <c r="G258" s="31">
        <v>4751.46</v>
      </c>
      <c r="H258" s="31"/>
      <c r="I258" s="33">
        <v>4751.46</v>
      </c>
      <c r="J258" s="31">
        <v>10486094.511999996</v>
      </c>
      <c r="K258" s="31"/>
      <c r="L258" s="31"/>
      <c r="M258" s="31"/>
      <c r="N258" s="31"/>
      <c r="O258" s="31">
        <v>2406727.7108999998</v>
      </c>
      <c r="P258" s="31"/>
      <c r="Q258" s="33">
        <v>12892822.222899996</v>
      </c>
      <c r="R258" s="31">
        <v>387927.52</v>
      </c>
      <c r="S258" s="31"/>
      <c r="T258" s="31"/>
      <c r="U258" s="31"/>
      <c r="V258" s="31"/>
      <c r="W258" s="31"/>
      <c r="X258" s="31"/>
      <c r="Y258" s="33">
        <v>387927.52</v>
      </c>
      <c r="Z258" s="31"/>
      <c r="AA258" s="31"/>
      <c r="AB258" s="31"/>
      <c r="AC258" s="31"/>
      <c r="AD258" s="33"/>
      <c r="AE258" s="31">
        <v>13285501.202899996</v>
      </c>
    </row>
    <row r="259" spans="2:31" x14ac:dyDescent="0.3">
      <c r="B259" s="27" t="s">
        <v>175</v>
      </c>
      <c r="C259" s="31"/>
      <c r="D259" s="31"/>
      <c r="E259" s="31"/>
      <c r="F259" s="31"/>
      <c r="G259" s="31"/>
      <c r="H259" s="31"/>
      <c r="I259" s="33"/>
      <c r="J259" s="31">
        <v>32249402.06262701</v>
      </c>
      <c r="K259" s="31"/>
      <c r="L259" s="31"/>
      <c r="M259" s="31"/>
      <c r="N259" s="31"/>
      <c r="O259" s="31">
        <v>1679692.5792900003</v>
      </c>
      <c r="P259" s="31"/>
      <c r="Q259" s="33">
        <v>33929094.641917013</v>
      </c>
      <c r="R259" s="31">
        <v>583436.882996</v>
      </c>
      <c r="S259" s="31"/>
      <c r="T259" s="31"/>
      <c r="U259" s="31"/>
      <c r="V259" s="31"/>
      <c r="W259" s="31"/>
      <c r="X259" s="31"/>
      <c r="Y259" s="33">
        <v>583436.882996</v>
      </c>
      <c r="Z259" s="31"/>
      <c r="AA259" s="31"/>
      <c r="AB259" s="31"/>
      <c r="AC259" s="31"/>
      <c r="AD259" s="33"/>
      <c r="AE259" s="31">
        <v>34512531.524913013</v>
      </c>
    </row>
    <row r="260" spans="2:31" x14ac:dyDescent="0.3">
      <c r="B260" s="27" t="s">
        <v>176</v>
      </c>
      <c r="C260" s="31"/>
      <c r="D260" s="31"/>
      <c r="E260" s="31"/>
      <c r="F260" s="31"/>
      <c r="G260" s="31">
        <v>119453.022</v>
      </c>
      <c r="H260" s="31"/>
      <c r="I260" s="33">
        <v>119453.022</v>
      </c>
      <c r="J260" s="31">
        <v>1953948.816722</v>
      </c>
      <c r="K260" s="31"/>
      <c r="L260" s="31"/>
      <c r="M260" s="31"/>
      <c r="N260" s="31"/>
      <c r="O260" s="31">
        <v>7998459.7937999992</v>
      </c>
      <c r="P260" s="31"/>
      <c r="Q260" s="33">
        <v>9952408.6105219983</v>
      </c>
      <c r="R260" s="31"/>
      <c r="S260" s="31"/>
      <c r="T260" s="31"/>
      <c r="U260" s="31"/>
      <c r="V260" s="31"/>
      <c r="W260" s="31"/>
      <c r="X260" s="31"/>
      <c r="Y260" s="33"/>
      <c r="Z260" s="31"/>
      <c r="AA260" s="31"/>
      <c r="AB260" s="31">
        <v>923295.45600000001</v>
      </c>
      <c r="AC260" s="31"/>
      <c r="AD260" s="33">
        <v>923295.45600000001</v>
      </c>
      <c r="AE260" s="31">
        <v>10995157.088521998</v>
      </c>
    </row>
    <row r="261" spans="2:31" x14ac:dyDescent="0.3">
      <c r="B261" s="27" t="s">
        <v>177</v>
      </c>
      <c r="C261" s="31"/>
      <c r="D261" s="31">
        <v>376404.83999999997</v>
      </c>
      <c r="E261" s="31"/>
      <c r="F261" s="31"/>
      <c r="G261" s="31"/>
      <c r="H261" s="31"/>
      <c r="I261" s="33">
        <v>376404.83999999997</v>
      </c>
      <c r="J261" s="31"/>
      <c r="K261" s="31">
        <v>138488638.24349999</v>
      </c>
      <c r="L261" s="31"/>
      <c r="M261" s="31"/>
      <c r="N261" s="31"/>
      <c r="O261" s="31"/>
      <c r="P261" s="31"/>
      <c r="Q261" s="33">
        <v>138488638.24349999</v>
      </c>
      <c r="R261" s="31"/>
      <c r="S261" s="31">
        <v>321877.8</v>
      </c>
      <c r="T261" s="31"/>
      <c r="U261" s="31"/>
      <c r="V261" s="31"/>
      <c r="W261" s="31"/>
      <c r="X261" s="31"/>
      <c r="Y261" s="33">
        <v>321877.8</v>
      </c>
      <c r="Z261" s="31"/>
      <c r="AA261" s="31"/>
      <c r="AB261" s="31"/>
      <c r="AC261" s="31"/>
      <c r="AD261" s="33"/>
      <c r="AE261" s="31">
        <v>139186920.88350001</v>
      </c>
    </row>
    <row r="262" spans="2:31" x14ac:dyDescent="0.3">
      <c r="B262" s="27" t="s">
        <v>178</v>
      </c>
      <c r="C262" s="31"/>
      <c r="D262" s="31"/>
      <c r="E262" s="31"/>
      <c r="F262" s="31"/>
      <c r="G262" s="31"/>
      <c r="H262" s="31"/>
      <c r="I262" s="33"/>
      <c r="J262" s="31"/>
      <c r="K262" s="31"/>
      <c r="L262" s="31"/>
      <c r="M262" s="31">
        <v>132698.81700000001</v>
      </c>
      <c r="N262" s="31"/>
      <c r="O262" s="31"/>
      <c r="P262" s="31">
        <v>1446821.4600000002</v>
      </c>
      <c r="Q262" s="33">
        <v>1579520.2770000002</v>
      </c>
      <c r="R262" s="31"/>
      <c r="S262" s="31"/>
      <c r="T262" s="31"/>
      <c r="U262" s="31"/>
      <c r="V262" s="31"/>
      <c r="W262" s="31"/>
      <c r="X262" s="31"/>
      <c r="Y262" s="33"/>
      <c r="Z262" s="31"/>
      <c r="AA262" s="31"/>
      <c r="AB262" s="31"/>
      <c r="AC262" s="31"/>
      <c r="AD262" s="33"/>
      <c r="AE262" s="31">
        <v>1579520.2770000002</v>
      </c>
    </row>
    <row r="263" spans="2:31" x14ac:dyDescent="0.3">
      <c r="B263" s="27" t="s">
        <v>179</v>
      </c>
      <c r="C263" s="31"/>
      <c r="D263" s="31"/>
      <c r="E263" s="31"/>
      <c r="F263" s="31"/>
      <c r="G263" s="31"/>
      <c r="H263" s="31"/>
      <c r="I263" s="33"/>
      <c r="J263" s="31">
        <v>2303445.5999999996</v>
      </c>
      <c r="K263" s="31"/>
      <c r="L263" s="31"/>
      <c r="M263" s="31"/>
      <c r="N263" s="31"/>
      <c r="O263" s="31"/>
      <c r="P263" s="31">
        <v>119913.36750000001</v>
      </c>
      <c r="Q263" s="33">
        <v>2423358.9674999998</v>
      </c>
      <c r="R263" s="31"/>
      <c r="S263" s="31"/>
      <c r="T263" s="31"/>
      <c r="U263" s="31"/>
      <c r="V263" s="31"/>
      <c r="W263" s="31"/>
      <c r="X263" s="31"/>
      <c r="Y263" s="33"/>
      <c r="Z263" s="31"/>
      <c r="AA263" s="31"/>
      <c r="AB263" s="31"/>
      <c r="AC263" s="31"/>
      <c r="AD263" s="33"/>
      <c r="AE263" s="31">
        <v>2423358.9674999998</v>
      </c>
    </row>
    <row r="264" spans="2:31" x14ac:dyDescent="0.3">
      <c r="B264" s="27" t="s">
        <v>180</v>
      </c>
      <c r="C264" s="31"/>
      <c r="D264" s="31"/>
      <c r="E264" s="31"/>
      <c r="F264" s="31"/>
      <c r="G264" s="31"/>
      <c r="H264" s="31"/>
      <c r="I264" s="33"/>
      <c r="J264" s="31"/>
      <c r="K264" s="31"/>
      <c r="L264" s="31"/>
      <c r="M264" s="31">
        <v>81743.223599999998</v>
      </c>
      <c r="N264" s="31"/>
      <c r="O264" s="31"/>
      <c r="P264" s="31"/>
      <c r="Q264" s="33">
        <v>81743.223599999998</v>
      </c>
      <c r="R264" s="31"/>
      <c r="S264" s="31"/>
      <c r="T264" s="31"/>
      <c r="U264" s="31"/>
      <c r="V264" s="31"/>
      <c r="W264" s="31"/>
      <c r="X264" s="31"/>
      <c r="Y264" s="33"/>
      <c r="Z264" s="31"/>
      <c r="AA264" s="31"/>
      <c r="AB264" s="31"/>
      <c r="AC264" s="31"/>
      <c r="AD264" s="33"/>
      <c r="AE264" s="31">
        <v>81743.223599999998</v>
      </c>
    </row>
    <row r="265" spans="2:31" x14ac:dyDescent="0.3">
      <c r="B265" s="27" t="s">
        <v>181</v>
      </c>
      <c r="C265" s="31"/>
      <c r="D265" s="31"/>
      <c r="E265" s="31"/>
      <c r="F265" s="31"/>
      <c r="G265" s="31"/>
      <c r="H265" s="31"/>
      <c r="I265" s="33"/>
      <c r="J265" s="31"/>
      <c r="K265" s="31"/>
      <c r="L265" s="31"/>
      <c r="M265" s="31"/>
      <c r="N265" s="31"/>
      <c r="O265" s="31"/>
      <c r="P265" s="31">
        <v>683476.58924999996</v>
      </c>
      <c r="Q265" s="33">
        <v>683476.58924999996</v>
      </c>
      <c r="R265" s="31"/>
      <c r="S265" s="31"/>
      <c r="T265" s="31"/>
      <c r="U265" s="31"/>
      <c r="V265" s="31"/>
      <c r="W265" s="31"/>
      <c r="X265" s="31"/>
      <c r="Y265" s="33"/>
      <c r="Z265" s="31"/>
      <c r="AA265" s="31"/>
      <c r="AB265" s="31"/>
      <c r="AC265" s="31"/>
      <c r="AD265" s="33"/>
      <c r="AE265" s="31">
        <v>683476.58924999996</v>
      </c>
    </row>
    <row r="266" spans="2:31" x14ac:dyDescent="0.3">
      <c r="B266" s="27" t="s">
        <v>182</v>
      </c>
      <c r="C266" s="31"/>
      <c r="D266" s="31"/>
      <c r="E266" s="31"/>
      <c r="F266" s="31">
        <v>1065682.9439999999</v>
      </c>
      <c r="G266" s="31"/>
      <c r="H266" s="31"/>
      <c r="I266" s="33">
        <v>1065682.9439999999</v>
      </c>
      <c r="J266" s="31">
        <v>7770375.9436259009</v>
      </c>
      <c r="K266" s="31"/>
      <c r="L266" s="31"/>
      <c r="M266" s="31">
        <v>786698.07120000012</v>
      </c>
      <c r="N266" s="31"/>
      <c r="O266" s="31"/>
      <c r="P266" s="31">
        <v>4608722.1091499999</v>
      </c>
      <c r="Q266" s="33">
        <v>13165796.123975901</v>
      </c>
      <c r="R266" s="31"/>
      <c r="S266" s="31"/>
      <c r="T266" s="31"/>
      <c r="U266" s="31"/>
      <c r="V266" s="31"/>
      <c r="W266" s="31"/>
      <c r="X266" s="31"/>
      <c r="Y266" s="33"/>
      <c r="Z266" s="31"/>
      <c r="AA266" s="31"/>
      <c r="AB266" s="31"/>
      <c r="AC266" s="31"/>
      <c r="AD266" s="33"/>
      <c r="AE266" s="31">
        <v>14231479.067975901</v>
      </c>
    </row>
    <row r="267" spans="2:31" x14ac:dyDescent="0.3">
      <c r="B267" s="27" t="s">
        <v>183</v>
      </c>
      <c r="C267" s="31"/>
      <c r="D267" s="31"/>
      <c r="E267" s="31"/>
      <c r="F267" s="31"/>
      <c r="G267" s="31"/>
      <c r="H267" s="31"/>
      <c r="I267" s="33"/>
      <c r="J267" s="31"/>
      <c r="K267" s="31"/>
      <c r="L267" s="31"/>
      <c r="M267" s="31">
        <v>11107.8</v>
      </c>
      <c r="N267" s="31"/>
      <c r="O267" s="31"/>
      <c r="P267" s="31">
        <v>3212062.02</v>
      </c>
      <c r="Q267" s="33">
        <v>3223169.82</v>
      </c>
      <c r="R267" s="31"/>
      <c r="S267" s="31"/>
      <c r="T267" s="31"/>
      <c r="U267" s="31"/>
      <c r="V267" s="31"/>
      <c r="W267" s="31"/>
      <c r="X267" s="31"/>
      <c r="Y267" s="33"/>
      <c r="Z267" s="31"/>
      <c r="AA267" s="31"/>
      <c r="AB267" s="31"/>
      <c r="AC267" s="31"/>
      <c r="AD267" s="33"/>
      <c r="AE267" s="31">
        <v>3223169.82</v>
      </c>
    </row>
    <row r="268" spans="2:31" x14ac:dyDescent="0.3">
      <c r="B268" s="27" t="s">
        <v>184</v>
      </c>
      <c r="C268" s="31"/>
      <c r="D268" s="31"/>
      <c r="E268" s="31"/>
      <c r="F268" s="31"/>
      <c r="G268" s="31"/>
      <c r="H268" s="31"/>
      <c r="I268" s="33"/>
      <c r="J268" s="31"/>
      <c r="K268" s="31"/>
      <c r="L268" s="31"/>
      <c r="M268" s="31">
        <v>268740.82799999998</v>
      </c>
      <c r="N268" s="31"/>
      <c r="O268" s="31"/>
      <c r="P268" s="31">
        <v>5854398.7320000026</v>
      </c>
      <c r="Q268" s="33">
        <v>6123139.5600000024</v>
      </c>
      <c r="R268" s="31"/>
      <c r="S268" s="31"/>
      <c r="T268" s="31"/>
      <c r="U268" s="31"/>
      <c r="V268" s="31"/>
      <c r="W268" s="31"/>
      <c r="X268" s="31"/>
      <c r="Y268" s="33"/>
      <c r="Z268" s="31"/>
      <c r="AA268" s="31"/>
      <c r="AB268" s="31"/>
      <c r="AC268" s="31"/>
      <c r="AD268" s="33"/>
      <c r="AE268" s="31">
        <v>6123139.5600000024</v>
      </c>
    </row>
    <row r="269" spans="2:31" x14ac:dyDescent="0.3">
      <c r="B269" s="27" t="s">
        <v>185</v>
      </c>
      <c r="C269" s="31"/>
      <c r="D269" s="31"/>
      <c r="E269" s="31"/>
      <c r="F269" s="31"/>
      <c r="G269" s="31"/>
      <c r="H269" s="31"/>
      <c r="I269" s="33"/>
      <c r="J269" s="31"/>
      <c r="K269" s="31"/>
      <c r="L269" s="31"/>
      <c r="M269" s="31">
        <v>1678517.8884000001</v>
      </c>
      <c r="N269" s="31"/>
      <c r="O269" s="31"/>
      <c r="P269" s="31">
        <v>4432104</v>
      </c>
      <c r="Q269" s="33">
        <v>6110621.8883999996</v>
      </c>
      <c r="R269" s="31"/>
      <c r="S269" s="31"/>
      <c r="T269" s="31"/>
      <c r="U269" s="31"/>
      <c r="V269" s="31"/>
      <c r="W269" s="31"/>
      <c r="X269" s="31"/>
      <c r="Y269" s="33"/>
      <c r="Z269" s="31"/>
      <c r="AA269" s="31"/>
      <c r="AB269" s="31"/>
      <c r="AC269" s="31"/>
      <c r="AD269" s="33"/>
      <c r="AE269" s="31">
        <v>6110621.8883999996</v>
      </c>
    </row>
    <row r="270" spans="2:31" x14ac:dyDescent="0.3">
      <c r="B270" s="27" t="s">
        <v>186</v>
      </c>
      <c r="C270" s="31"/>
      <c r="D270" s="31"/>
      <c r="E270" s="31"/>
      <c r="F270" s="31"/>
      <c r="G270" s="31"/>
      <c r="H270" s="31"/>
      <c r="I270" s="33"/>
      <c r="J270" s="31"/>
      <c r="K270" s="31"/>
      <c r="L270" s="31"/>
      <c r="M270" s="31">
        <v>1820942.352</v>
      </c>
      <c r="N270" s="31"/>
      <c r="O270" s="31"/>
      <c r="P270" s="31">
        <v>3482636.9039999996</v>
      </c>
      <c r="Q270" s="33">
        <v>5303579.2559999991</v>
      </c>
      <c r="R270" s="31"/>
      <c r="S270" s="31"/>
      <c r="T270" s="31"/>
      <c r="U270" s="31"/>
      <c r="V270" s="31"/>
      <c r="W270" s="31"/>
      <c r="X270" s="31"/>
      <c r="Y270" s="33"/>
      <c r="Z270" s="31"/>
      <c r="AA270" s="31"/>
      <c r="AB270" s="31"/>
      <c r="AC270" s="31"/>
      <c r="AD270" s="33"/>
      <c r="AE270" s="31">
        <v>5303579.2559999991</v>
      </c>
    </row>
    <row r="271" spans="2:31" x14ac:dyDescent="0.3">
      <c r="B271" s="27" t="s">
        <v>187</v>
      </c>
      <c r="C271" s="31"/>
      <c r="D271" s="31"/>
      <c r="E271" s="31"/>
      <c r="F271" s="31"/>
      <c r="G271" s="31"/>
      <c r="H271" s="31"/>
      <c r="I271" s="33"/>
      <c r="J271" s="31">
        <v>189382.19894999999</v>
      </c>
      <c r="K271" s="31"/>
      <c r="L271" s="31"/>
      <c r="M271" s="31"/>
      <c r="N271" s="31"/>
      <c r="O271" s="31"/>
      <c r="P271" s="31">
        <v>4338396.5903999992</v>
      </c>
      <c r="Q271" s="33">
        <v>4527778.7893499993</v>
      </c>
      <c r="R271" s="31"/>
      <c r="S271" s="31"/>
      <c r="T271" s="31"/>
      <c r="U271" s="31"/>
      <c r="V271" s="31"/>
      <c r="W271" s="31"/>
      <c r="X271" s="31"/>
      <c r="Y271" s="33"/>
      <c r="Z271" s="31"/>
      <c r="AA271" s="31"/>
      <c r="AB271" s="31"/>
      <c r="AC271" s="31"/>
      <c r="AD271" s="33"/>
      <c r="AE271" s="31">
        <v>4527778.7893499993</v>
      </c>
    </row>
    <row r="272" spans="2:31" x14ac:dyDescent="0.3">
      <c r="B272" s="27" t="s">
        <v>188</v>
      </c>
      <c r="C272" s="31"/>
      <c r="D272" s="31"/>
      <c r="E272" s="31"/>
      <c r="F272" s="31"/>
      <c r="G272" s="31"/>
      <c r="H272" s="31"/>
      <c r="I272" s="33"/>
      <c r="J272" s="31"/>
      <c r="K272" s="31"/>
      <c r="L272" s="31"/>
      <c r="M272" s="31">
        <v>569343.6</v>
      </c>
      <c r="N272" s="31"/>
      <c r="O272" s="31"/>
      <c r="P272" s="31">
        <v>542242.07999999996</v>
      </c>
      <c r="Q272" s="33">
        <v>1111585.68</v>
      </c>
      <c r="R272" s="31"/>
      <c r="S272" s="31"/>
      <c r="T272" s="31"/>
      <c r="U272" s="31"/>
      <c r="V272" s="31"/>
      <c r="W272" s="31"/>
      <c r="X272" s="31"/>
      <c r="Y272" s="33"/>
      <c r="Z272" s="31"/>
      <c r="AA272" s="31"/>
      <c r="AB272" s="31"/>
      <c r="AC272" s="31"/>
      <c r="AD272" s="33"/>
      <c r="AE272" s="31">
        <v>1111585.68</v>
      </c>
    </row>
    <row r="273" spans="2:31" x14ac:dyDescent="0.3">
      <c r="B273" s="27" t="s">
        <v>189</v>
      </c>
      <c r="C273" s="31"/>
      <c r="D273" s="31"/>
      <c r="E273" s="31"/>
      <c r="F273" s="31"/>
      <c r="G273" s="31"/>
      <c r="H273" s="31"/>
      <c r="I273" s="33"/>
      <c r="J273" s="31"/>
      <c r="K273" s="31"/>
      <c r="L273" s="31"/>
      <c r="M273" s="31">
        <v>6925694.6772000007</v>
      </c>
      <c r="N273" s="31"/>
      <c r="O273" s="31"/>
      <c r="P273" s="31">
        <v>3049492.3200000003</v>
      </c>
      <c r="Q273" s="33">
        <v>9975186.997200001</v>
      </c>
      <c r="R273" s="31"/>
      <c r="S273" s="31"/>
      <c r="T273" s="31"/>
      <c r="U273" s="31"/>
      <c r="V273" s="31"/>
      <c r="W273" s="31"/>
      <c r="X273" s="31"/>
      <c r="Y273" s="33"/>
      <c r="Z273" s="31"/>
      <c r="AA273" s="31"/>
      <c r="AB273" s="31"/>
      <c r="AC273" s="31"/>
      <c r="AD273" s="33"/>
      <c r="AE273" s="31">
        <v>9975186.997200001</v>
      </c>
    </row>
    <row r="274" spans="2:31" x14ac:dyDescent="0.3">
      <c r="B274" s="27" t="s">
        <v>190</v>
      </c>
      <c r="C274" s="31"/>
      <c r="D274" s="31"/>
      <c r="E274" s="31"/>
      <c r="F274" s="31"/>
      <c r="G274" s="31"/>
      <c r="H274" s="31"/>
      <c r="I274" s="33"/>
      <c r="J274" s="31"/>
      <c r="K274" s="31"/>
      <c r="L274" s="31"/>
      <c r="M274" s="31">
        <v>1304703.9684000001</v>
      </c>
      <c r="N274" s="31"/>
      <c r="O274" s="31"/>
      <c r="P274" s="31">
        <v>3539.8620000000001</v>
      </c>
      <c r="Q274" s="33">
        <v>1308243.8304000001</v>
      </c>
      <c r="R274" s="31"/>
      <c r="S274" s="31"/>
      <c r="T274" s="31"/>
      <c r="U274" s="31"/>
      <c r="V274" s="31"/>
      <c r="W274" s="31"/>
      <c r="X274" s="31"/>
      <c r="Y274" s="33"/>
      <c r="Z274" s="31"/>
      <c r="AA274" s="31"/>
      <c r="AB274" s="31"/>
      <c r="AC274" s="31"/>
      <c r="AD274" s="33"/>
      <c r="AE274" s="31">
        <v>1308243.8304000001</v>
      </c>
    </row>
    <row r="275" spans="2:31" x14ac:dyDescent="0.3">
      <c r="B275" s="27" t="s">
        <v>191</v>
      </c>
      <c r="C275" s="31"/>
      <c r="D275" s="31"/>
      <c r="E275" s="31"/>
      <c r="F275" s="31"/>
      <c r="G275" s="31"/>
      <c r="H275" s="31"/>
      <c r="I275" s="33"/>
      <c r="J275" s="31"/>
      <c r="K275" s="31"/>
      <c r="L275" s="31"/>
      <c r="M275" s="31">
        <v>525780.46079999988</v>
      </c>
      <c r="N275" s="31"/>
      <c r="O275" s="31"/>
      <c r="P275" s="31">
        <v>303587.34299999999</v>
      </c>
      <c r="Q275" s="33">
        <v>829367.80379999988</v>
      </c>
      <c r="R275" s="31"/>
      <c r="S275" s="31"/>
      <c r="T275" s="31"/>
      <c r="U275" s="31"/>
      <c r="V275" s="31"/>
      <c r="W275" s="31"/>
      <c r="X275" s="31"/>
      <c r="Y275" s="33"/>
      <c r="Z275" s="31"/>
      <c r="AA275" s="31"/>
      <c r="AB275" s="31"/>
      <c r="AC275" s="31"/>
      <c r="AD275" s="33"/>
      <c r="AE275" s="31">
        <v>829367.80379999988</v>
      </c>
    </row>
    <row r="276" spans="2:31" x14ac:dyDescent="0.3">
      <c r="B276" s="27" t="s">
        <v>192</v>
      </c>
      <c r="C276" s="31"/>
      <c r="D276" s="31"/>
      <c r="E276" s="31"/>
      <c r="F276" s="31"/>
      <c r="G276" s="31"/>
      <c r="H276" s="31"/>
      <c r="I276" s="33"/>
      <c r="J276" s="31">
        <v>69291.55799999999</v>
      </c>
      <c r="K276" s="31"/>
      <c r="L276" s="31"/>
      <c r="M276" s="31">
        <v>2552862.42</v>
      </c>
      <c r="N276" s="31"/>
      <c r="O276" s="31"/>
      <c r="P276" s="31">
        <v>2414392.4879999999</v>
      </c>
      <c r="Q276" s="33">
        <v>5036546.466</v>
      </c>
      <c r="R276" s="31"/>
      <c r="S276" s="31"/>
      <c r="T276" s="31"/>
      <c r="U276" s="31"/>
      <c r="V276" s="31"/>
      <c r="W276" s="31"/>
      <c r="X276" s="31"/>
      <c r="Y276" s="33"/>
      <c r="Z276" s="31"/>
      <c r="AA276" s="31"/>
      <c r="AB276" s="31"/>
      <c r="AC276" s="31"/>
      <c r="AD276" s="33"/>
      <c r="AE276" s="31">
        <v>5036546.466</v>
      </c>
    </row>
    <row r="277" spans="2:31" x14ac:dyDescent="0.3">
      <c r="B277" s="27" t="s">
        <v>193</v>
      </c>
      <c r="C277" s="31"/>
      <c r="D277" s="31"/>
      <c r="E277" s="31"/>
      <c r="F277" s="31"/>
      <c r="G277" s="31"/>
      <c r="H277" s="31"/>
      <c r="I277" s="33"/>
      <c r="J277" s="31"/>
      <c r="K277" s="31"/>
      <c r="L277" s="31"/>
      <c r="M277" s="31">
        <v>4711745.8584000003</v>
      </c>
      <c r="N277" s="31"/>
      <c r="O277" s="31"/>
      <c r="P277" s="31">
        <v>36905277.323250003</v>
      </c>
      <c r="Q277" s="33">
        <v>41617023.181650005</v>
      </c>
      <c r="R277" s="31"/>
      <c r="S277" s="31"/>
      <c r="T277" s="31"/>
      <c r="U277" s="31"/>
      <c r="V277" s="31"/>
      <c r="W277" s="31"/>
      <c r="X277" s="31"/>
      <c r="Y277" s="33"/>
      <c r="Z277" s="31"/>
      <c r="AA277" s="31"/>
      <c r="AB277" s="31"/>
      <c r="AC277" s="31"/>
      <c r="AD277" s="33"/>
      <c r="AE277" s="31">
        <v>41617023.181650005</v>
      </c>
    </row>
    <row r="278" spans="2:31" x14ac:dyDescent="0.3">
      <c r="B278" s="27" t="s">
        <v>194</v>
      </c>
      <c r="C278" s="31"/>
      <c r="D278" s="31"/>
      <c r="E278" s="31"/>
      <c r="F278" s="31"/>
      <c r="G278" s="31"/>
      <c r="H278" s="31"/>
      <c r="I278" s="33"/>
      <c r="J278" s="31"/>
      <c r="K278" s="31"/>
      <c r="L278" s="31"/>
      <c r="M278" s="31">
        <v>7489405.7999999998</v>
      </c>
      <c r="N278" s="31"/>
      <c r="O278" s="31"/>
      <c r="P278" s="31">
        <v>3690488.52</v>
      </c>
      <c r="Q278" s="33">
        <v>11179894.32</v>
      </c>
      <c r="R278" s="31"/>
      <c r="S278" s="31"/>
      <c r="T278" s="31"/>
      <c r="U278" s="31"/>
      <c r="V278" s="31"/>
      <c r="W278" s="31"/>
      <c r="X278" s="31"/>
      <c r="Y278" s="33"/>
      <c r="Z278" s="31"/>
      <c r="AA278" s="31"/>
      <c r="AB278" s="31"/>
      <c r="AC278" s="31"/>
      <c r="AD278" s="33"/>
      <c r="AE278" s="31">
        <v>11179894.32</v>
      </c>
    </row>
    <row r="279" spans="2:31" x14ac:dyDescent="0.3">
      <c r="B279" s="27" t="s">
        <v>195</v>
      </c>
      <c r="C279" s="31"/>
      <c r="D279" s="31"/>
      <c r="E279" s="31"/>
      <c r="F279" s="31"/>
      <c r="G279" s="31"/>
      <c r="H279" s="31"/>
      <c r="I279" s="33"/>
      <c r="J279" s="31">
        <v>1099385.4355913999</v>
      </c>
      <c r="K279" s="31"/>
      <c r="L279" s="31"/>
      <c r="M279" s="31">
        <v>934369.30619999999</v>
      </c>
      <c r="N279" s="31"/>
      <c r="O279" s="31"/>
      <c r="P279" s="31">
        <v>6703809.8939999994</v>
      </c>
      <c r="Q279" s="33">
        <v>8737564.6357913986</v>
      </c>
      <c r="R279" s="31"/>
      <c r="S279" s="31"/>
      <c r="T279" s="31"/>
      <c r="U279" s="31"/>
      <c r="V279" s="31"/>
      <c r="W279" s="31"/>
      <c r="X279" s="31"/>
      <c r="Y279" s="33"/>
      <c r="Z279" s="31"/>
      <c r="AA279" s="31"/>
      <c r="AB279" s="31"/>
      <c r="AC279" s="31"/>
      <c r="AD279" s="33"/>
      <c r="AE279" s="31">
        <v>8737564.6357913986</v>
      </c>
    </row>
    <row r="280" spans="2:31" x14ac:dyDescent="0.3">
      <c r="B280" s="27" t="s">
        <v>196</v>
      </c>
      <c r="C280" s="31"/>
      <c r="D280" s="31"/>
      <c r="E280" s="31"/>
      <c r="F280" s="31"/>
      <c r="G280" s="31"/>
      <c r="H280" s="31"/>
      <c r="I280" s="33"/>
      <c r="J280" s="31"/>
      <c r="K280" s="31"/>
      <c r="L280" s="31"/>
      <c r="M280" s="31">
        <v>652765.66199999978</v>
      </c>
      <c r="N280" s="31"/>
      <c r="O280" s="31"/>
      <c r="P280" s="31"/>
      <c r="Q280" s="33">
        <v>652765.66199999978</v>
      </c>
      <c r="R280" s="31"/>
      <c r="S280" s="31"/>
      <c r="T280" s="31"/>
      <c r="U280" s="31"/>
      <c r="V280" s="31"/>
      <c r="W280" s="31"/>
      <c r="X280" s="31"/>
      <c r="Y280" s="33"/>
      <c r="Z280" s="31"/>
      <c r="AA280" s="31"/>
      <c r="AB280" s="31"/>
      <c r="AC280" s="31"/>
      <c r="AD280" s="33"/>
      <c r="AE280" s="31">
        <v>652765.66199999978</v>
      </c>
    </row>
    <row r="281" spans="2:31" x14ac:dyDescent="0.3">
      <c r="B281" s="27" t="s">
        <v>197</v>
      </c>
      <c r="C281" s="31"/>
      <c r="D281" s="31"/>
      <c r="E281" s="31"/>
      <c r="F281" s="31"/>
      <c r="G281" s="31"/>
      <c r="H281" s="31"/>
      <c r="I281" s="33"/>
      <c r="J281" s="31"/>
      <c r="K281" s="31"/>
      <c r="L281" s="31"/>
      <c r="M281" s="31">
        <v>2095904.16</v>
      </c>
      <c r="N281" s="31"/>
      <c r="O281" s="31"/>
      <c r="P281" s="31">
        <v>961123.96799999999</v>
      </c>
      <c r="Q281" s="33">
        <v>3057028.128</v>
      </c>
      <c r="R281" s="31"/>
      <c r="S281" s="31"/>
      <c r="T281" s="31"/>
      <c r="U281" s="31"/>
      <c r="V281" s="31"/>
      <c r="W281" s="31"/>
      <c r="X281" s="31"/>
      <c r="Y281" s="33"/>
      <c r="Z281" s="31"/>
      <c r="AA281" s="31"/>
      <c r="AB281" s="31"/>
      <c r="AC281" s="31"/>
      <c r="AD281" s="33"/>
      <c r="AE281" s="31">
        <v>3057028.128</v>
      </c>
    </row>
    <row r="282" spans="2:31" x14ac:dyDescent="0.3">
      <c r="B282" s="27" t="s">
        <v>198</v>
      </c>
      <c r="C282" s="31"/>
      <c r="D282" s="31"/>
      <c r="E282" s="31"/>
      <c r="F282" s="31"/>
      <c r="G282" s="31"/>
      <c r="H282" s="31"/>
      <c r="I282" s="33"/>
      <c r="J282" s="31">
        <v>8388.5759978999995</v>
      </c>
      <c r="K282" s="31"/>
      <c r="L282" s="31"/>
      <c r="M282" s="31">
        <v>5277413.6927999994</v>
      </c>
      <c r="N282" s="31"/>
      <c r="O282" s="31"/>
      <c r="P282" s="31">
        <v>11555585.117999999</v>
      </c>
      <c r="Q282" s="33">
        <v>16841387.386797898</v>
      </c>
      <c r="R282" s="31"/>
      <c r="S282" s="31"/>
      <c r="T282" s="31"/>
      <c r="U282" s="31"/>
      <c r="V282" s="31"/>
      <c r="W282" s="31"/>
      <c r="X282" s="31"/>
      <c r="Y282" s="33"/>
      <c r="Z282" s="31"/>
      <c r="AA282" s="31"/>
      <c r="AB282" s="31"/>
      <c r="AC282" s="31"/>
      <c r="AD282" s="33"/>
      <c r="AE282" s="31">
        <v>16841387.386797898</v>
      </c>
    </row>
    <row r="283" spans="2:31" x14ac:dyDescent="0.3">
      <c r="B283" s="27" t="s">
        <v>199</v>
      </c>
      <c r="C283" s="31"/>
      <c r="D283" s="31"/>
      <c r="E283" s="31"/>
      <c r="F283" s="31"/>
      <c r="G283" s="31"/>
      <c r="H283" s="31"/>
      <c r="I283" s="33"/>
      <c r="J283" s="31"/>
      <c r="K283" s="31"/>
      <c r="L283" s="31"/>
      <c r="M283" s="31"/>
      <c r="N283" s="31"/>
      <c r="O283" s="31"/>
      <c r="P283" s="31"/>
      <c r="Q283" s="33"/>
      <c r="R283" s="31"/>
      <c r="S283" s="31"/>
      <c r="T283" s="31"/>
      <c r="U283" s="31"/>
      <c r="V283" s="31"/>
      <c r="W283" s="31"/>
      <c r="X283" s="31"/>
      <c r="Y283" s="33"/>
      <c r="Z283" s="31"/>
      <c r="AA283" s="31"/>
      <c r="AB283" s="31"/>
      <c r="AC283" s="31">
        <v>10987685.100000015</v>
      </c>
      <c r="AD283" s="33">
        <v>10987685.100000015</v>
      </c>
      <c r="AE283" s="31">
        <v>10987685.100000015</v>
      </c>
    </row>
    <row r="284" spans="2:31" x14ac:dyDescent="0.3">
      <c r="B284" s="27" t="s">
        <v>200</v>
      </c>
      <c r="C284" s="31"/>
      <c r="D284" s="31"/>
      <c r="E284" s="31"/>
      <c r="F284" s="31"/>
      <c r="G284" s="31"/>
      <c r="H284" s="31"/>
      <c r="I284" s="33"/>
      <c r="J284" s="31"/>
      <c r="K284" s="31"/>
      <c r="L284" s="31"/>
      <c r="M284" s="31"/>
      <c r="N284" s="31"/>
      <c r="O284" s="31"/>
      <c r="P284" s="31"/>
      <c r="Q284" s="33"/>
      <c r="R284" s="31"/>
      <c r="S284" s="31"/>
      <c r="T284" s="31"/>
      <c r="U284" s="31"/>
      <c r="V284" s="31"/>
      <c r="W284" s="31"/>
      <c r="X284" s="31"/>
      <c r="Y284" s="33"/>
      <c r="Z284" s="31"/>
      <c r="AA284" s="31"/>
      <c r="AB284" s="31"/>
      <c r="AC284" s="31">
        <v>29130946.985700108</v>
      </c>
      <c r="AD284" s="33">
        <v>29130946.985700108</v>
      </c>
      <c r="AE284" s="31">
        <v>29130946.985700108</v>
      </c>
    </row>
    <row r="285" spans="2:31" x14ac:dyDescent="0.3">
      <c r="B285" s="27" t="s">
        <v>201</v>
      </c>
      <c r="C285" s="31"/>
      <c r="D285" s="31"/>
      <c r="E285" s="31"/>
      <c r="F285" s="31"/>
      <c r="G285" s="31"/>
      <c r="H285" s="31"/>
      <c r="I285" s="33"/>
      <c r="J285" s="31">
        <v>5718637.9291936299</v>
      </c>
      <c r="K285" s="31"/>
      <c r="L285" s="31"/>
      <c r="M285" s="31">
        <v>36213879.373650007</v>
      </c>
      <c r="N285" s="31"/>
      <c r="O285" s="31"/>
      <c r="P285" s="31">
        <v>318699209.18809539</v>
      </c>
      <c r="Q285" s="33">
        <v>360631726.49093902</v>
      </c>
      <c r="R285" s="31"/>
      <c r="S285" s="31"/>
      <c r="T285" s="31"/>
      <c r="U285" s="31"/>
      <c r="V285" s="31"/>
      <c r="W285" s="31"/>
      <c r="X285" s="31"/>
      <c r="Y285" s="33"/>
      <c r="Z285" s="31"/>
      <c r="AA285" s="31"/>
      <c r="AB285" s="31"/>
      <c r="AC285" s="31"/>
      <c r="AD285" s="33"/>
      <c r="AE285" s="31">
        <v>360631726.49093902</v>
      </c>
    </row>
    <row r="286" spans="2:31" x14ac:dyDescent="0.3">
      <c r="B286" s="27" t="s">
        <v>202</v>
      </c>
      <c r="C286" s="31"/>
      <c r="D286" s="31"/>
      <c r="E286" s="31"/>
      <c r="F286" s="31"/>
      <c r="G286" s="31"/>
      <c r="H286" s="31"/>
      <c r="I286" s="33"/>
      <c r="J286" s="31"/>
      <c r="K286" s="31"/>
      <c r="L286" s="31"/>
      <c r="M286" s="31"/>
      <c r="N286" s="31"/>
      <c r="O286" s="31"/>
      <c r="P286" s="31">
        <v>341358640.65449989</v>
      </c>
      <c r="Q286" s="33">
        <v>341358640.65449989</v>
      </c>
      <c r="R286" s="31"/>
      <c r="S286" s="31"/>
      <c r="T286" s="31"/>
      <c r="U286" s="31"/>
      <c r="V286" s="31"/>
      <c r="W286" s="31"/>
      <c r="X286" s="31"/>
      <c r="Y286" s="33"/>
      <c r="Z286" s="31"/>
      <c r="AA286" s="31"/>
      <c r="AB286" s="31"/>
      <c r="AC286" s="31"/>
      <c r="AD286" s="33"/>
      <c r="AE286" s="31">
        <v>341358640.65449989</v>
      </c>
    </row>
    <row r="287" spans="2:31" x14ac:dyDescent="0.3">
      <c r="B287" s="27" t="s">
        <v>203</v>
      </c>
      <c r="C287" s="31"/>
      <c r="D287" s="31"/>
      <c r="E287" s="31"/>
      <c r="F287" s="31"/>
      <c r="G287" s="31"/>
      <c r="H287" s="31"/>
      <c r="I287" s="33"/>
      <c r="J287" s="31"/>
      <c r="K287" s="31"/>
      <c r="L287" s="31"/>
      <c r="M287" s="31"/>
      <c r="N287" s="31"/>
      <c r="O287" s="31"/>
      <c r="P287" s="31"/>
      <c r="Q287" s="33"/>
      <c r="R287" s="31">
        <v>16384546.892754</v>
      </c>
      <c r="S287" s="31"/>
      <c r="T287" s="31"/>
      <c r="U287" s="31">
        <v>10220577.299999999</v>
      </c>
      <c r="V287" s="31"/>
      <c r="W287" s="31"/>
      <c r="X287" s="31">
        <v>44697239.500950001</v>
      </c>
      <c r="Y287" s="33">
        <v>71302363.693704009</v>
      </c>
      <c r="Z287" s="31"/>
      <c r="AA287" s="31"/>
      <c r="AB287" s="31"/>
      <c r="AC287" s="31"/>
      <c r="AD287" s="33"/>
      <c r="AE287" s="31">
        <v>71302363.693704009</v>
      </c>
    </row>
    <row r="288" spans="2:31" x14ac:dyDescent="0.3">
      <c r="B288" s="27" t="s">
        <v>204</v>
      </c>
      <c r="C288" s="31"/>
      <c r="D288" s="31"/>
      <c r="E288" s="31"/>
      <c r="F288" s="31">
        <v>48108411.048689991</v>
      </c>
      <c r="G288" s="31"/>
      <c r="H288" s="31">
        <v>8275013.0199000007</v>
      </c>
      <c r="I288" s="33">
        <v>56383424.068589993</v>
      </c>
      <c r="J288" s="31"/>
      <c r="K288" s="31"/>
      <c r="L288" s="31"/>
      <c r="M288" s="31"/>
      <c r="N288" s="31"/>
      <c r="O288" s="31"/>
      <c r="P288" s="31"/>
      <c r="Q288" s="33"/>
      <c r="R288" s="31"/>
      <c r="S288" s="31"/>
      <c r="T288" s="31"/>
      <c r="U288" s="31"/>
      <c r="V288" s="31"/>
      <c r="W288" s="31"/>
      <c r="X288" s="31"/>
      <c r="Y288" s="33"/>
      <c r="Z288" s="31"/>
      <c r="AA288" s="31"/>
      <c r="AB288" s="31"/>
      <c r="AC288" s="31"/>
      <c r="AD288" s="33"/>
      <c r="AE288" s="31">
        <v>56383424.068589993</v>
      </c>
    </row>
    <row r="289" spans="2:31" x14ac:dyDescent="0.3">
      <c r="B289" s="27" t="s">
        <v>205</v>
      </c>
      <c r="C289" s="31"/>
      <c r="D289" s="31"/>
      <c r="E289" s="31"/>
      <c r="F289" s="31"/>
      <c r="G289" s="31"/>
      <c r="H289" s="31"/>
      <c r="I289" s="33"/>
      <c r="J289" s="31">
        <v>355889.16</v>
      </c>
      <c r="K289" s="31"/>
      <c r="L289" s="31"/>
      <c r="M289" s="31">
        <v>15516297.441</v>
      </c>
      <c r="N289" s="31"/>
      <c r="O289" s="31"/>
      <c r="P289" s="31">
        <v>28392849.849344995</v>
      </c>
      <c r="Q289" s="33">
        <v>44265036.450344995</v>
      </c>
      <c r="R289" s="31"/>
      <c r="S289" s="31"/>
      <c r="T289" s="31"/>
      <c r="U289" s="31"/>
      <c r="V289" s="31"/>
      <c r="W289" s="31"/>
      <c r="X289" s="31"/>
      <c r="Y289" s="33"/>
      <c r="Z289" s="31"/>
      <c r="AA289" s="31"/>
      <c r="AB289" s="31"/>
      <c r="AC289" s="31"/>
      <c r="AD289" s="33"/>
      <c r="AE289" s="31">
        <v>44265036.450344995</v>
      </c>
    </row>
    <row r="290" spans="2:31" x14ac:dyDescent="0.3">
      <c r="B290" s="27" t="s">
        <v>206</v>
      </c>
      <c r="C290" s="31"/>
      <c r="D290" s="31"/>
      <c r="E290" s="31"/>
      <c r="F290" s="31"/>
      <c r="G290" s="31"/>
      <c r="H290" s="31"/>
      <c r="I290" s="33"/>
      <c r="J290" s="31">
        <v>3649918.0571190002</v>
      </c>
      <c r="K290" s="31"/>
      <c r="L290" s="31"/>
      <c r="M290" s="31">
        <v>7587884.6747999992</v>
      </c>
      <c r="N290" s="31"/>
      <c r="O290" s="31"/>
      <c r="P290" s="31">
        <v>1620276.804</v>
      </c>
      <c r="Q290" s="33">
        <v>12858079.535918999</v>
      </c>
      <c r="R290" s="31"/>
      <c r="S290" s="31"/>
      <c r="T290" s="31"/>
      <c r="U290" s="31"/>
      <c r="V290" s="31"/>
      <c r="W290" s="31"/>
      <c r="X290" s="31"/>
      <c r="Y290" s="33"/>
      <c r="Z290" s="31"/>
      <c r="AA290" s="31"/>
      <c r="AB290" s="31"/>
      <c r="AC290" s="31"/>
      <c r="AD290" s="33"/>
      <c r="AE290" s="31">
        <v>12858079.535918999</v>
      </c>
    </row>
    <row r="291" spans="2:31" x14ac:dyDescent="0.3">
      <c r="B291" s="27" t="s">
        <v>207</v>
      </c>
      <c r="C291" s="31"/>
      <c r="D291" s="31"/>
      <c r="E291" s="31"/>
      <c r="F291" s="31"/>
      <c r="G291" s="31"/>
      <c r="H291" s="31"/>
      <c r="I291" s="33"/>
      <c r="J291" s="31">
        <v>3916498.1399999997</v>
      </c>
      <c r="K291" s="31"/>
      <c r="L291" s="31"/>
      <c r="M291" s="31">
        <v>11182706.402669996</v>
      </c>
      <c r="N291" s="31"/>
      <c r="O291" s="31"/>
      <c r="P291" s="31">
        <v>29732294.130750004</v>
      </c>
      <c r="Q291" s="33">
        <v>44831498.673419997</v>
      </c>
      <c r="R291" s="31"/>
      <c r="S291" s="31"/>
      <c r="T291" s="31"/>
      <c r="U291" s="31"/>
      <c r="V291" s="31"/>
      <c r="W291" s="31"/>
      <c r="X291" s="31"/>
      <c r="Y291" s="33"/>
      <c r="Z291" s="31"/>
      <c r="AA291" s="31"/>
      <c r="AB291" s="31"/>
      <c r="AC291" s="31"/>
      <c r="AD291" s="33"/>
      <c r="AE291" s="31">
        <v>44831498.673419997</v>
      </c>
    </row>
    <row r="292" spans="2:31" x14ac:dyDescent="0.3">
      <c r="B292" s="27" t="s">
        <v>208</v>
      </c>
      <c r="C292" s="31"/>
      <c r="D292" s="31"/>
      <c r="E292" s="31"/>
      <c r="F292" s="31"/>
      <c r="G292" s="31"/>
      <c r="H292" s="31"/>
      <c r="I292" s="33"/>
      <c r="J292" s="31"/>
      <c r="K292" s="31"/>
      <c r="L292" s="31"/>
      <c r="M292" s="31"/>
      <c r="N292" s="31"/>
      <c r="O292" s="31"/>
      <c r="P292" s="31"/>
      <c r="Q292" s="33"/>
      <c r="R292" s="31">
        <v>40704041.584710002</v>
      </c>
      <c r="S292" s="31"/>
      <c r="T292" s="31"/>
      <c r="U292" s="31">
        <v>36898625.3094</v>
      </c>
      <c r="V292" s="31"/>
      <c r="W292" s="31"/>
      <c r="X292" s="31">
        <v>20826485.872199994</v>
      </c>
      <c r="Y292" s="33">
        <v>98429152.766309991</v>
      </c>
      <c r="Z292" s="31"/>
      <c r="AA292" s="31"/>
      <c r="AB292" s="31"/>
      <c r="AC292" s="31"/>
      <c r="AD292" s="33"/>
      <c r="AE292" s="31">
        <v>98429152.766309991</v>
      </c>
    </row>
    <row r="293" spans="2:31" x14ac:dyDescent="0.3">
      <c r="B293" s="27" t="s">
        <v>209</v>
      </c>
      <c r="C293" s="31"/>
      <c r="D293" s="31"/>
      <c r="E293" s="31"/>
      <c r="F293" s="31"/>
      <c r="G293" s="31"/>
      <c r="H293" s="31"/>
      <c r="I293" s="33"/>
      <c r="J293" s="31"/>
      <c r="K293" s="31"/>
      <c r="L293" s="31"/>
      <c r="M293" s="31"/>
      <c r="N293" s="31"/>
      <c r="O293" s="31"/>
      <c r="P293" s="31"/>
      <c r="Q293" s="33"/>
      <c r="R293" s="31">
        <v>12244332.114</v>
      </c>
      <c r="S293" s="31"/>
      <c r="T293" s="31"/>
      <c r="U293" s="31">
        <v>34493116.842</v>
      </c>
      <c r="V293" s="31"/>
      <c r="W293" s="31"/>
      <c r="X293" s="31">
        <v>3709387.3859999999</v>
      </c>
      <c r="Y293" s="33">
        <v>50446836.342</v>
      </c>
      <c r="Z293" s="31"/>
      <c r="AA293" s="31"/>
      <c r="AB293" s="31"/>
      <c r="AC293" s="31"/>
      <c r="AD293" s="33"/>
      <c r="AE293" s="31">
        <v>50446836.342</v>
      </c>
    </row>
    <row r="294" spans="2:31" x14ac:dyDescent="0.3">
      <c r="B294" s="27" t="s">
        <v>210</v>
      </c>
      <c r="C294" s="31"/>
      <c r="D294" s="31"/>
      <c r="E294" s="31"/>
      <c r="F294" s="31"/>
      <c r="G294" s="31"/>
      <c r="H294" s="31"/>
      <c r="I294" s="33"/>
      <c r="J294" s="31"/>
      <c r="K294" s="31"/>
      <c r="L294" s="31"/>
      <c r="M294" s="31"/>
      <c r="N294" s="31"/>
      <c r="O294" s="31"/>
      <c r="P294" s="31"/>
      <c r="Q294" s="33"/>
      <c r="R294" s="31">
        <v>41458074.449220002</v>
      </c>
      <c r="S294" s="31"/>
      <c r="T294" s="31"/>
      <c r="U294" s="31">
        <v>111269109.72359999</v>
      </c>
      <c r="V294" s="31"/>
      <c r="W294" s="31"/>
      <c r="X294" s="31">
        <v>22164575.507999998</v>
      </c>
      <c r="Y294" s="33">
        <v>174891759.68081996</v>
      </c>
      <c r="Z294" s="31"/>
      <c r="AA294" s="31"/>
      <c r="AB294" s="31"/>
      <c r="AC294" s="31"/>
      <c r="AD294" s="33"/>
      <c r="AE294" s="31">
        <v>174891759.68081996</v>
      </c>
    </row>
    <row r="295" spans="2:31" x14ac:dyDescent="0.3">
      <c r="B295" s="27" t="s">
        <v>211</v>
      </c>
      <c r="C295" s="31"/>
      <c r="D295" s="31"/>
      <c r="E295" s="31"/>
      <c r="F295" s="31"/>
      <c r="G295" s="31"/>
      <c r="H295" s="31"/>
      <c r="I295" s="33"/>
      <c r="J295" s="31"/>
      <c r="K295" s="31"/>
      <c r="L295" s="31"/>
      <c r="M295" s="31"/>
      <c r="N295" s="31"/>
      <c r="O295" s="31"/>
      <c r="P295" s="31"/>
      <c r="Q295" s="33"/>
      <c r="R295" s="31"/>
      <c r="S295" s="31"/>
      <c r="T295" s="31"/>
      <c r="U295" s="31">
        <v>16962490.151999999</v>
      </c>
      <c r="V295" s="31"/>
      <c r="W295" s="31"/>
      <c r="X295" s="31">
        <v>15966141.741</v>
      </c>
      <c r="Y295" s="33">
        <v>32928631.892999999</v>
      </c>
      <c r="Z295" s="31"/>
      <c r="AA295" s="31"/>
      <c r="AB295" s="31"/>
      <c r="AC295" s="31"/>
      <c r="AD295" s="33"/>
      <c r="AE295" s="31">
        <v>32928631.892999999</v>
      </c>
    </row>
    <row r="296" spans="2:31" x14ac:dyDescent="0.3">
      <c r="B296" s="27" t="s">
        <v>212</v>
      </c>
      <c r="C296" s="31"/>
      <c r="D296" s="31"/>
      <c r="E296" s="31"/>
      <c r="F296" s="31"/>
      <c r="G296" s="31"/>
      <c r="H296" s="31"/>
      <c r="I296" s="33"/>
      <c r="J296" s="31"/>
      <c r="K296" s="31"/>
      <c r="L296" s="31"/>
      <c r="M296" s="31"/>
      <c r="N296" s="31"/>
      <c r="O296" s="31"/>
      <c r="P296" s="31"/>
      <c r="Q296" s="33"/>
      <c r="R296" s="31">
        <v>7199072.9340840001</v>
      </c>
      <c r="S296" s="31"/>
      <c r="T296" s="31"/>
      <c r="U296" s="31">
        <v>54457740.332999997</v>
      </c>
      <c r="V296" s="31"/>
      <c r="W296" s="31"/>
      <c r="X296" s="31">
        <v>8739457.9560000002</v>
      </c>
      <c r="Y296" s="33">
        <v>70396271.223084003</v>
      </c>
      <c r="Z296" s="31"/>
      <c r="AA296" s="31"/>
      <c r="AB296" s="31"/>
      <c r="AC296" s="31"/>
      <c r="AD296" s="33"/>
      <c r="AE296" s="31">
        <v>70396271.223084003</v>
      </c>
    </row>
    <row r="297" spans="2:31" x14ac:dyDescent="0.3">
      <c r="B297" s="27" t="s">
        <v>213</v>
      </c>
      <c r="C297" s="31"/>
      <c r="D297" s="31"/>
      <c r="E297" s="31"/>
      <c r="F297" s="31"/>
      <c r="G297" s="31"/>
      <c r="H297" s="31"/>
      <c r="I297" s="33"/>
      <c r="J297" s="31"/>
      <c r="K297" s="31"/>
      <c r="L297" s="31"/>
      <c r="M297" s="31"/>
      <c r="N297" s="31"/>
      <c r="O297" s="31"/>
      <c r="P297" s="31"/>
      <c r="Q297" s="33"/>
      <c r="R297" s="31"/>
      <c r="S297" s="31"/>
      <c r="T297" s="31"/>
      <c r="U297" s="31">
        <v>17303097.036600001</v>
      </c>
      <c r="V297" s="31"/>
      <c r="W297" s="31"/>
      <c r="X297" s="31">
        <v>35883250.694999993</v>
      </c>
      <c r="Y297" s="33">
        <v>53186347.731599994</v>
      </c>
      <c r="Z297" s="31"/>
      <c r="AA297" s="31"/>
      <c r="AB297" s="31"/>
      <c r="AC297" s="31"/>
      <c r="AD297" s="33"/>
      <c r="AE297" s="31">
        <v>53186347.731599994</v>
      </c>
    </row>
    <row r="298" spans="2:31" x14ac:dyDescent="0.3">
      <c r="B298" s="27" t="s">
        <v>214</v>
      </c>
      <c r="C298" s="31"/>
      <c r="D298" s="31"/>
      <c r="E298" s="31"/>
      <c r="F298" s="31"/>
      <c r="G298" s="31"/>
      <c r="H298" s="31"/>
      <c r="I298" s="33"/>
      <c r="J298" s="31"/>
      <c r="K298" s="31"/>
      <c r="L298" s="31"/>
      <c r="M298" s="31"/>
      <c r="N298" s="31"/>
      <c r="O298" s="31"/>
      <c r="P298" s="31"/>
      <c r="Q298" s="33"/>
      <c r="R298" s="31"/>
      <c r="S298" s="31"/>
      <c r="T298" s="31"/>
      <c r="U298" s="31">
        <v>27911.79</v>
      </c>
      <c r="V298" s="31"/>
      <c r="W298" s="31"/>
      <c r="X298" s="31">
        <v>2236461.0299999998</v>
      </c>
      <c r="Y298" s="33">
        <v>2264372.8199999998</v>
      </c>
      <c r="Z298" s="31"/>
      <c r="AA298" s="31"/>
      <c r="AB298" s="31"/>
      <c r="AC298" s="31"/>
      <c r="AD298" s="33"/>
      <c r="AE298" s="31">
        <v>2264372.8199999998</v>
      </c>
    </row>
    <row r="299" spans="2:31" x14ac:dyDescent="0.3">
      <c r="B299" s="27" t="s">
        <v>230</v>
      </c>
      <c r="C299" s="31"/>
      <c r="D299" s="31"/>
      <c r="E299" s="31"/>
      <c r="F299" s="31"/>
      <c r="G299" s="31"/>
      <c r="H299" s="31"/>
      <c r="I299" s="33"/>
      <c r="J299" s="31"/>
      <c r="K299" s="31"/>
      <c r="L299" s="31"/>
      <c r="M299" s="31">
        <v>129640.72500000001</v>
      </c>
      <c r="N299" s="31"/>
      <c r="O299" s="31"/>
      <c r="P299" s="31">
        <v>25579849.237199992</v>
      </c>
      <c r="Q299" s="33">
        <v>25709489.962199993</v>
      </c>
      <c r="R299" s="31"/>
      <c r="S299" s="31"/>
      <c r="T299" s="31"/>
      <c r="U299" s="31"/>
      <c r="V299" s="31"/>
      <c r="W299" s="31"/>
      <c r="X299" s="31"/>
      <c r="Y299" s="33"/>
      <c r="Z299" s="31"/>
      <c r="AA299" s="31"/>
      <c r="AB299" s="31"/>
      <c r="AC299" s="31"/>
      <c r="AD299" s="33"/>
      <c r="AE299" s="31">
        <v>25709489.962199993</v>
      </c>
    </row>
    <row r="300" spans="2:31" x14ac:dyDescent="0.3">
      <c r="B300" s="27" t="s">
        <v>215</v>
      </c>
      <c r="C300" s="31"/>
      <c r="D300" s="31"/>
      <c r="E300" s="31"/>
      <c r="F300" s="31"/>
      <c r="G300" s="31"/>
      <c r="H300" s="31"/>
      <c r="I300" s="33"/>
      <c r="J300" s="31">
        <v>1583530.6094999998</v>
      </c>
      <c r="K300" s="31"/>
      <c r="L300" s="31"/>
      <c r="M300" s="31">
        <v>11447368.621200003</v>
      </c>
      <c r="N300" s="31"/>
      <c r="O300" s="31"/>
      <c r="P300" s="31">
        <v>7186299.0479999986</v>
      </c>
      <c r="Q300" s="33">
        <v>20217198.278700002</v>
      </c>
      <c r="R300" s="31"/>
      <c r="S300" s="31"/>
      <c r="T300" s="31"/>
      <c r="U300" s="31"/>
      <c r="V300" s="31"/>
      <c r="W300" s="31"/>
      <c r="X300" s="31"/>
      <c r="Y300" s="33"/>
      <c r="Z300" s="31"/>
      <c r="AA300" s="31"/>
      <c r="AB300" s="31"/>
      <c r="AC300" s="31"/>
      <c r="AD300" s="33"/>
      <c r="AE300" s="31">
        <v>20217198.278700002</v>
      </c>
    </row>
    <row r="301" spans="2:31" x14ac:dyDescent="0.3">
      <c r="B301" s="27" t="s">
        <v>216</v>
      </c>
      <c r="C301" s="31"/>
      <c r="D301" s="31"/>
      <c r="E301" s="31"/>
      <c r="F301" s="31">
        <v>6292741.7699999996</v>
      </c>
      <c r="G301" s="31"/>
      <c r="H301" s="31"/>
      <c r="I301" s="33">
        <v>6292741.7699999996</v>
      </c>
      <c r="J301" s="31"/>
      <c r="K301" s="31"/>
      <c r="L301" s="31"/>
      <c r="M301" s="31">
        <v>60585.299999999996</v>
      </c>
      <c r="N301" s="31"/>
      <c r="O301" s="31"/>
      <c r="P301" s="31">
        <v>514830.72000000003</v>
      </c>
      <c r="Q301" s="33">
        <v>575416.02</v>
      </c>
      <c r="R301" s="31">
        <v>1973269.7550485996</v>
      </c>
      <c r="S301" s="31"/>
      <c r="T301" s="31"/>
      <c r="U301" s="31">
        <v>10160455.436999999</v>
      </c>
      <c r="V301" s="31"/>
      <c r="W301" s="31"/>
      <c r="X301" s="31">
        <v>9431756.4239999987</v>
      </c>
      <c r="Y301" s="33">
        <v>21565481.616048597</v>
      </c>
      <c r="Z301" s="31"/>
      <c r="AA301" s="31"/>
      <c r="AB301" s="31"/>
      <c r="AC301" s="31"/>
      <c r="AD301" s="33"/>
      <c r="AE301" s="31">
        <v>28433639.406048596</v>
      </c>
    </row>
    <row r="302" spans="2:31" x14ac:dyDescent="0.3">
      <c r="B302" s="27" t="s">
        <v>217</v>
      </c>
      <c r="C302" s="31"/>
      <c r="D302" s="31"/>
      <c r="E302" s="31"/>
      <c r="F302" s="31"/>
      <c r="G302" s="31"/>
      <c r="H302" s="31"/>
      <c r="I302" s="33"/>
      <c r="J302" s="31"/>
      <c r="K302" s="31"/>
      <c r="L302" s="31"/>
      <c r="M302" s="31">
        <v>15908798.786400009</v>
      </c>
      <c r="N302" s="31"/>
      <c r="O302" s="31"/>
      <c r="P302" s="31"/>
      <c r="Q302" s="33">
        <v>15908798.786400009</v>
      </c>
      <c r="R302" s="31"/>
      <c r="S302" s="31"/>
      <c r="T302" s="31"/>
      <c r="U302" s="31"/>
      <c r="V302" s="31"/>
      <c r="W302" s="31"/>
      <c r="X302" s="31"/>
      <c r="Y302" s="33"/>
      <c r="Z302" s="31"/>
      <c r="AA302" s="31"/>
      <c r="AB302" s="31"/>
      <c r="AC302" s="31"/>
      <c r="AD302" s="33"/>
      <c r="AE302" s="31">
        <v>15908798.786400009</v>
      </c>
    </row>
    <row r="303" spans="2:31" x14ac:dyDescent="0.3">
      <c r="B303" s="27" t="s">
        <v>222</v>
      </c>
      <c r="C303" s="31"/>
      <c r="D303" s="31"/>
      <c r="E303" s="31"/>
      <c r="F303" s="31"/>
      <c r="G303" s="31"/>
      <c r="H303" s="31"/>
      <c r="I303" s="33"/>
      <c r="J303" s="31"/>
      <c r="K303" s="31"/>
      <c r="L303" s="31"/>
      <c r="M303" s="31"/>
      <c r="N303" s="31"/>
      <c r="O303" s="31"/>
      <c r="P303" s="31"/>
      <c r="Q303" s="33"/>
      <c r="R303" s="31"/>
      <c r="S303" s="31"/>
      <c r="T303" s="31"/>
      <c r="U303" s="31"/>
      <c r="V303" s="31"/>
      <c r="W303" s="31"/>
      <c r="X303" s="31"/>
      <c r="Y303" s="33"/>
      <c r="Z303" s="31"/>
      <c r="AA303" s="31">
        <v>36015844.052451544</v>
      </c>
      <c r="AB303" s="31"/>
      <c r="AC303" s="31"/>
      <c r="AD303" s="33">
        <v>36015844.052451544</v>
      </c>
      <c r="AE303" s="31">
        <v>36015844.052451544</v>
      </c>
    </row>
    <row r="304" spans="2:31" x14ac:dyDescent="0.3">
      <c r="B304" s="27" t="s">
        <v>223</v>
      </c>
      <c r="C304" s="31"/>
      <c r="D304" s="31"/>
      <c r="E304" s="31"/>
      <c r="F304" s="31"/>
      <c r="G304" s="31"/>
      <c r="H304" s="31"/>
      <c r="I304" s="33"/>
      <c r="J304" s="31"/>
      <c r="K304" s="31"/>
      <c r="L304" s="31"/>
      <c r="M304" s="31"/>
      <c r="N304" s="31"/>
      <c r="O304" s="31"/>
      <c r="P304" s="31"/>
      <c r="Q304" s="33"/>
      <c r="R304" s="31"/>
      <c r="S304" s="31"/>
      <c r="T304" s="31"/>
      <c r="U304" s="31"/>
      <c r="V304" s="31"/>
      <c r="W304" s="31"/>
      <c r="X304" s="31"/>
      <c r="Y304" s="33"/>
      <c r="Z304" s="31">
        <v>28475364.02338301</v>
      </c>
      <c r="AA304" s="31"/>
      <c r="AB304" s="31"/>
      <c r="AC304" s="31"/>
      <c r="AD304" s="33">
        <v>28475364.02338301</v>
      </c>
      <c r="AE304" s="31">
        <v>28475364.02338301</v>
      </c>
    </row>
    <row r="305" spans="2:31" x14ac:dyDescent="0.3">
      <c r="B305" s="27" t="s">
        <v>224</v>
      </c>
      <c r="C305" s="31"/>
      <c r="D305" s="31"/>
      <c r="E305" s="31"/>
      <c r="F305" s="31"/>
      <c r="G305" s="31"/>
      <c r="H305" s="31"/>
      <c r="I305" s="33"/>
      <c r="J305" s="31">
        <v>0</v>
      </c>
      <c r="K305" s="31"/>
      <c r="L305" s="31"/>
      <c r="M305" s="31">
        <v>0</v>
      </c>
      <c r="N305" s="31">
        <v>0</v>
      </c>
      <c r="O305" s="31">
        <v>0</v>
      </c>
      <c r="P305" s="31"/>
      <c r="Q305" s="33">
        <v>0</v>
      </c>
      <c r="R305" s="31"/>
      <c r="S305" s="31"/>
      <c r="T305" s="31"/>
      <c r="U305" s="31"/>
      <c r="V305" s="31"/>
      <c r="W305" s="31"/>
      <c r="X305" s="31"/>
      <c r="Y305" s="33"/>
      <c r="Z305" s="31"/>
      <c r="AA305" s="31"/>
      <c r="AB305" s="31"/>
      <c r="AC305" s="31"/>
      <c r="AD305" s="33"/>
      <c r="AE305" s="31">
        <v>0</v>
      </c>
    </row>
    <row r="306" spans="2:31" x14ac:dyDescent="0.3">
      <c r="B306" s="27" t="s">
        <v>225</v>
      </c>
      <c r="C306" s="31"/>
      <c r="D306" s="31"/>
      <c r="E306" s="31"/>
      <c r="F306" s="31"/>
      <c r="G306" s="31"/>
      <c r="H306" s="31"/>
      <c r="I306" s="33"/>
      <c r="J306" s="31"/>
      <c r="K306" s="31"/>
      <c r="L306" s="31"/>
      <c r="M306" s="31"/>
      <c r="N306" s="31"/>
      <c r="O306" s="31"/>
      <c r="P306" s="31"/>
      <c r="Q306" s="33"/>
      <c r="R306" s="31">
        <v>0</v>
      </c>
      <c r="S306" s="31">
        <v>0</v>
      </c>
      <c r="T306" s="31"/>
      <c r="U306" s="31">
        <v>0</v>
      </c>
      <c r="V306" s="31"/>
      <c r="W306" s="31">
        <v>0</v>
      </c>
      <c r="X306" s="31"/>
      <c r="Y306" s="33">
        <v>0</v>
      </c>
      <c r="Z306" s="31"/>
      <c r="AA306" s="31"/>
      <c r="AB306" s="31"/>
      <c r="AC306" s="31"/>
      <c r="AD306" s="33"/>
      <c r="AE306" s="31">
        <v>0</v>
      </c>
    </row>
    <row r="307" spans="2:31" x14ac:dyDescent="0.3">
      <c r="B307" s="27" t="s">
        <v>226</v>
      </c>
      <c r="C307" s="31">
        <v>0</v>
      </c>
      <c r="D307" s="31">
        <v>0</v>
      </c>
      <c r="E307" s="31"/>
      <c r="F307" s="31"/>
      <c r="G307" s="31">
        <v>0</v>
      </c>
      <c r="H307" s="31"/>
      <c r="I307" s="33">
        <v>0</v>
      </c>
      <c r="J307" s="31"/>
      <c r="K307" s="31"/>
      <c r="L307" s="31"/>
      <c r="M307" s="31"/>
      <c r="N307" s="31"/>
      <c r="O307" s="31"/>
      <c r="P307" s="31"/>
      <c r="Q307" s="33"/>
      <c r="R307" s="31"/>
      <c r="S307" s="31"/>
      <c r="T307" s="31"/>
      <c r="U307" s="31"/>
      <c r="V307" s="31"/>
      <c r="W307" s="31"/>
      <c r="X307" s="31"/>
      <c r="Y307" s="33"/>
      <c r="Z307" s="31"/>
      <c r="AA307" s="31"/>
      <c r="AB307" s="31"/>
      <c r="AC307" s="31"/>
      <c r="AD307" s="33"/>
      <c r="AE307" s="31">
        <v>0</v>
      </c>
    </row>
    <row r="308" spans="2:31" x14ac:dyDescent="0.3">
      <c r="B308" s="27" t="s">
        <v>229</v>
      </c>
      <c r="C308" s="31"/>
      <c r="D308" s="31"/>
      <c r="E308" s="31"/>
      <c r="F308" s="31"/>
      <c r="G308" s="31"/>
      <c r="H308" s="31"/>
      <c r="I308" s="33"/>
      <c r="J308" s="31"/>
      <c r="K308" s="31"/>
      <c r="L308" s="31"/>
      <c r="M308" s="31"/>
      <c r="N308" s="31"/>
      <c r="O308" s="31"/>
      <c r="P308" s="31"/>
      <c r="Q308" s="33"/>
      <c r="R308" s="31">
        <v>0</v>
      </c>
      <c r="S308" s="31">
        <v>0</v>
      </c>
      <c r="T308" s="31"/>
      <c r="U308" s="31">
        <v>0</v>
      </c>
      <c r="V308" s="31">
        <v>0</v>
      </c>
      <c r="W308" s="31">
        <v>0</v>
      </c>
      <c r="X308" s="31"/>
      <c r="Y308" s="33">
        <v>0</v>
      </c>
      <c r="Z308" s="31"/>
      <c r="AA308" s="31"/>
      <c r="AB308" s="31"/>
      <c r="AC308" s="31"/>
      <c r="AD308" s="33"/>
      <c r="AE308" s="31">
        <v>0</v>
      </c>
    </row>
    <row r="309" spans="2:31" x14ac:dyDescent="0.3">
      <c r="B309" s="27" t="s">
        <v>233</v>
      </c>
      <c r="C309" s="31"/>
      <c r="D309" s="31"/>
      <c r="E309" s="31"/>
      <c r="F309" s="31"/>
      <c r="G309" s="31"/>
      <c r="H309" s="31"/>
      <c r="I309" s="33"/>
      <c r="J309" s="31"/>
      <c r="K309" s="31"/>
      <c r="L309" s="31"/>
      <c r="M309" s="31">
        <v>0</v>
      </c>
      <c r="N309" s="31"/>
      <c r="O309" s="31">
        <v>0</v>
      </c>
      <c r="P309" s="31"/>
      <c r="Q309" s="33">
        <v>0</v>
      </c>
      <c r="R309" s="31"/>
      <c r="S309" s="31"/>
      <c r="T309" s="31"/>
      <c r="U309" s="31"/>
      <c r="V309" s="31"/>
      <c r="W309" s="31"/>
      <c r="X309" s="31"/>
      <c r="Y309" s="33"/>
      <c r="Z309" s="31"/>
      <c r="AA309" s="31"/>
      <c r="AB309" s="31"/>
      <c r="AC309" s="31"/>
      <c r="AD309" s="33"/>
      <c r="AE309" s="31">
        <v>0</v>
      </c>
    </row>
    <row r="310" spans="2:31" x14ac:dyDescent="0.3">
      <c r="B310" s="27" t="s">
        <v>234</v>
      </c>
      <c r="C310" s="31"/>
      <c r="D310" s="31"/>
      <c r="E310" s="31"/>
      <c r="F310" s="31"/>
      <c r="G310" s="31"/>
      <c r="H310" s="31"/>
      <c r="I310" s="33"/>
      <c r="J310" s="31"/>
      <c r="K310" s="31"/>
      <c r="L310" s="31"/>
      <c r="M310" s="31">
        <v>0</v>
      </c>
      <c r="N310" s="31"/>
      <c r="O310" s="31"/>
      <c r="P310" s="31"/>
      <c r="Q310" s="33">
        <v>0</v>
      </c>
      <c r="R310" s="31"/>
      <c r="S310" s="31"/>
      <c r="T310" s="31"/>
      <c r="U310" s="31"/>
      <c r="V310" s="31"/>
      <c r="W310" s="31"/>
      <c r="X310" s="31"/>
      <c r="Y310" s="33"/>
      <c r="Z310" s="31"/>
      <c r="AA310" s="31"/>
      <c r="AB310" s="31"/>
      <c r="AC310" s="31"/>
      <c r="AD310" s="33"/>
      <c r="AE310" s="31">
        <v>0</v>
      </c>
    </row>
    <row r="311" spans="2:31" x14ac:dyDescent="0.3">
      <c r="B311" s="27" t="s">
        <v>218</v>
      </c>
      <c r="C311" s="31"/>
      <c r="D311" s="31"/>
      <c r="E311" s="31"/>
      <c r="F311" s="31"/>
      <c r="G311" s="31"/>
      <c r="H311" s="31"/>
      <c r="I311" s="33"/>
      <c r="J311" s="31"/>
      <c r="K311" s="31"/>
      <c r="L311" s="31"/>
      <c r="M311" s="31"/>
      <c r="N311" s="31"/>
      <c r="O311" s="31"/>
      <c r="P311" s="31"/>
      <c r="Q311" s="33"/>
      <c r="R311" s="31"/>
      <c r="S311" s="31"/>
      <c r="T311" s="31"/>
      <c r="U311" s="31"/>
      <c r="V311" s="31"/>
      <c r="W311" s="31"/>
      <c r="X311" s="31"/>
      <c r="Y311" s="33"/>
      <c r="Z311" s="31"/>
      <c r="AA311" s="31">
        <v>12644604.214876138</v>
      </c>
      <c r="AB311" s="31"/>
      <c r="AC311" s="31"/>
      <c r="AD311" s="33">
        <v>12644604.214876138</v>
      </c>
      <c r="AE311" s="31">
        <v>12644604.214876138</v>
      </c>
    </row>
    <row r="312" spans="2:31" x14ac:dyDescent="0.3">
      <c r="B312" s="27" t="s">
        <v>219</v>
      </c>
      <c r="C312" s="31"/>
      <c r="D312" s="31"/>
      <c r="E312" s="31"/>
      <c r="F312" s="31"/>
      <c r="G312" s="31"/>
      <c r="H312" s="31"/>
      <c r="I312" s="33"/>
      <c r="J312" s="31"/>
      <c r="K312" s="31"/>
      <c r="L312" s="31"/>
      <c r="M312" s="31"/>
      <c r="N312" s="31"/>
      <c r="O312" s="31"/>
      <c r="P312" s="31"/>
      <c r="Q312" s="33"/>
      <c r="R312" s="31"/>
      <c r="S312" s="31"/>
      <c r="T312" s="31"/>
      <c r="U312" s="31"/>
      <c r="V312" s="31"/>
      <c r="W312" s="31"/>
      <c r="X312" s="31"/>
      <c r="Y312" s="33"/>
      <c r="Z312" s="31">
        <v>11021683.36726152</v>
      </c>
      <c r="AA312" s="31"/>
      <c r="AB312" s="31"/>
      <c r="AC312" s="31"/>
      <c r="AD312" s="33">
        <v>11021683.36726152</v>
      </c>
      <c r="AE312" s="31">
        <v>11021683.36726152</v>
      </c>
    </row>
    <row r="313" spans="2:31" x14ac:dyDescent="0.3">
      <c r="B313" s="27" t="s">
        <v>220</v>
      </c>
      <c r="C313" s="31"/>
      <c r="D313" s="31"/>
      <c r="E313" s="31"/>
      <c r="F313" s="31"/>
      <c r="G313" s="31"/>
      <c r="H313" s="31"/>
      <c r="I313" s="33"/>
      <c r="J313" s="31"/>
      <c r="K313" s="31"/>
      <c r="L313" s="31"/>
      <c r="M313" s="31">
        <v>28061676.600000001</v>
      </c>
      <c r="N313" s="31">
        <v>9085777.7999999989</v>
      </c>
      <c r="O313" s="31">
        <v>7918819.2000000002</v>
      </c>
      <c r="P313" s="31"/>
      <c r="Q313" s="33">
        <v>45066273.600000001</v>
      </c>
      <c r="R313" s="31"/>
      <c r="S313" s="31"/>
      <c r="T313" s="31"/>
      <c r="U313" s="31"/>
      <c r="V313" s="31"/>
      <c r="W313" s="31"/>
      <c r="X313" s="31"/>
      <c r="Y313" s="33"/>
      <c r="Z313" s="31"/>
      <c r="AA313" s="31"/>
      <c r="AB313" s="31"/>
      <c r="AC313" s="31"/>
      <c r="AD313" s="33"/>
      <c r="AE313" s="31">
        <v>45066273.600000001</v>
      </c>
    </row>
    <row r="314" spans="2:31" x14ac:dyDescent="0.3">
      <c r="B314" s="27" t="s">
        <v>232</v>
      </c>
      <c r="C314" s="31"/>
      <c r="D314" s="31"/>
      <c r="E314" s="31"/>
      <c r="F314" s="31"/>
      <c r="G314" s="31"/>
      <c r="H314" s="31"/>
      <c r="I314" s="33"/>
      <c r="J314" s="31"/>
      <c r="K314" s="31"/>
      <c r="L314" s="31"/>
      <c r="M314" s="31">
        <v>996623.99999999988</v>
      </c>
      <c r="N314" s="31"/>
      <c r="O314" s="31">
        <v>0</v>
      </c>
      <c r="P314" s="31"/>
      <c r="Q314" s="33">
        <v>996623.99999999988</v>
      </c>
      <c r="R314" s="31"/>
      <c r="S314" s="31"/>
      <c r="T314" s="31"/>
      <c r="U314" s="31"/>
      <c r="V314" s="31"/>
      <c r="W314" s="31"/>
      <c r="X314" s="31"/>
      <c r="Y314" s="33"/>
      <c r="Z314" s="31"/>
      <c r="AA314" s="31"/>
      <c r="AB314" s="31"/>
      <c r="AC314" s="31"/>
      <c r="AD314" s="33"/>
      <c r="AE314" s="31">
        <v>996623.99999999988</v>
      </c>
    </row>
    <row r="315" spans="2:31" x14ac:dyDescent="0.3">
      <c r="B315" s="27" t="s">
        <v>227</v>
      </c>
      <c r="C315" s="31"/>
      <c r="D315" s="31"/>
      <c r="E315" s="31"/>
      <c r="F315" s="31"/>
      <c r="G315" s="31"/>
      <c r="H315" s="31"/>
      <c r="I315" s="33"/>
      <c r="J315" s="31"/>
      <c r="K315" s="31">
        <v>154499640.28125</v>
      </c>
      <c r="L315" s="31"/>
      <c r="M315" s="31"/>
      <c r="N315" s="31"/>
      <c r="O315" s="31"/>
      <c r="P315" s="31"/>
      <c r="Q315" s="33">
        <v>154499640.28125</v>
      </c>
      <c r="R315" s="31"/>
      <c r="S315" s="31"/>
      <c r="T315" s="31"/>
      <c r="U315" s="31"/>
      <c r="V315" s="31"/>
      <c r="W315" s="31"/>
      <c r="X315" s="31"/>
      <c r="Y315" s="33"/>
      <c r="Z315" s="31"/>
      <c r="AA315" s="31"/>
      <c r="AB315" s="31"/>
      <c r="AC315" s="31"/>
      <c r="AD315" s="33"/>
      <c r="AE315" s="31">
        <v>154499640.28125</v>
      </c>
    </row>
    <row r="316" spans="2:31" x14ac:dyDescent="0.3">
      <c r="B316" s="27" t="s">
        <v>231</v>
      </c>
      <c r="C316" s="31"/>
      <c r="D316" s="31"/>
      <c r="E316" s="31"/>
      <c r="F316" s="31"/>
      <c r="G316" s="31"/>
      <c r="H316" s="31"/>
      <c r="I316" s="33"/>
      <c r="J316" s="31"/>
      <c r="K316" s="31"/>
      <c r="L316" s="31"/>
      <c r="M316" s="31"/>
      <c r="N316" s="31"/>
      <c r="O316" s="31"/>
      <c r="P316" s="31"/>
      <c r="Q316" s="33"/>
      <c r="R316" s="31"/>
      <c r="S316" s="31"/>
      <c r="T316" s="31"/>
      <c r="U316" s="31">
        <v>4849291.8</v>
      </c>
      <c r="V316" s="31"/>
      <c r="W316" s="31"/>
      <c r="X316" s="31"/>
      <c r="Y316" s="33">
        <v>4849291.8</v>
      </c>
      <c r="Z316" s="31"/>
      <c r="AA316" s="31"/>
      <c r="AB316" s="31"/>
      <c r="AC316" s="31"/>
      <c r="AD316" s="33"/>
      <c r="AE316" s="31">
        <v>4849291.8</v>
      </c>
    </row>
    <row r="317" spans="2:31" x14ac:dyDescent="0.3">
      <c r="B317" s="26" t="s">
        <v>5</v>
      </c>
      <c r="C317" s="30">
        <v>4280148.0111789005</v>
      </c>
      <c r="D317" s="30">
        <v>124768965.11400004</v>
      </c>
      <c r="E317" s="30">
        <v>644601.60000000009</v>
      </c>
      <c r="F317" s="30">
        <v>74628346.910489991</v>
      </c>
      <c r="G317" s="30">
        <v>51723581.508900002</v>
      </c>
      <c r="H317" s="30">
        <v>8275013.0199000007</v>
      </c>
      <c r="I317" s="30">
        <v>264320656.16446897</v>
      </c>
      <c r="J317" s="30">
        <v>230360579.36769345</v>
      </c>
      <c r="K317" s="30">
        <v>365137971.74540001</v>
      </c>
      <c r="L317" s="30">
        <v>41274075.096000001</v>
      </c>
      <c r="M317" s="30">
        <v>458338232.05347019</v>
      </c>
      <c r="N317" s="30">
        <v>9085777.7999999989</v>
      </c>
      <c r="O317" s="30">
        <v>107926265.65298995</v>
      </c>
      <c r="P317" s="30">
        <v>848201346.59244037</v>
      </c>
      <c r="Q317" s="30">
        <v>2060324248.3079939</v>
      </c>
      <c r="R317" s="30">
        <v>191093488.23980412</v>
      </c>
      <c r="S317" s="30">
        <v>42259185.580499992</v>
      </c>
      <c r="T317" s="30">
        <v>3614572.8000000003</v>
      </c>
      <c r="U317" s="30">
        <v>347986870.41420001</v>
      </c>
      <c r="V317" s="30">
        <v>0</v>
      </c>
      <c r="W317" s="30">
        <v>55772507.220749997</v>
      </c>
      <c r="X317" s="30">
        <v>163654756.11315</v>
      </c>
      <c r="Y317" s="30">
        <v>804381380.36840403</v>
      </c>
      <c r="Z317" s="30">
        <v>40860333.763284527</v>
      </c>
      <c r="AA317" s="30">
        <v>48660448.267327681</v>
      </c>
      <c r="AB317" s="30">
        <v>17282821.842400029</v>
      </c>
      <c r="AC317" s="30">
        <v>51166822.493700117</v>
      </c>
      <c r="AD317" s="30">
        <v>157970426.36671239</v>
      </c>
      <c r="AE317" s="30">
        <v>3286996711.2075801</v>
      </c>
    </row>
    <row r="319" spans="2:31" x14ac:dyDescent="0.3">
      <c r="B319" s="29" t="s">
        <v>271</v>
      </c>
      <c r="C319" s="141" t="s">
        <v>1</v>
      </c>
      <c r="D319" s="141"/>
      <c r="E319" s="141"/>
      <c r="F319" s="141"/>
      <c r="G319" s="141"/>
      <c r="H319" s="141"/>
      <c r="I319" s="141"/>
      <c r="J319" s="141" t="s">
        <v>2</v>
      </c>
      <c r="K319" s="141"/>
      <c r="L319" s="141"/>
      <c r="M319" s="141"/>
      <c r="N319" s="141"/>
      <c r="O319" s="141"/>
      <c r="P319" s="141"/>
      <c r="Q319" s="141"/>
      <c r="R319" s="141" t="s">
        <v>3</v>
      </c>
      <c r="S319" s="141"/>
      <c r="T319" s="141"/>
      <c r="U319" s="141"/>
      <c r="V319" s="141"/>
      <c r="W319" s="141"/>
      <c r="X319" s="141"/>
      <c r="Y319" s="141"/>
      <c r="Z319" s="141" t="s">
        <v>4</v>
      </c>
      <c r="AA319" s="141"/>
      <c r="AB319" s="141"/>
      <c r="AC319" s="141"/>
      <c r="AD319" s="141"/>
      <c r="AE319" s="29" t="s">
        <v>5</v>
      </c>
    </row>
    <row r="320" spans="2:31" x14ac:dyDescent="0.3">
      <c r="B320" s="34" t="s">
        <v>6</v>
      </c>
      <c r="C320" s="34" t="s">
        <v>7</v>
      </c>
      <c r="D320" s="34" t="s">
        <v>8</v>
      </c>
      <c r="E320" s="34" t="s">
        <v>9</v>
      </c>
      <c r="F320" s="34" t="s">
        <v>10</v>
      </c>
      <c r="G320" s="34" t="s">
        <v>11</v>
      </c>
      <c r="H320" s="34" t="s">
        <v>12</v>
      </c>
      <c r="I320" s="3" t="s">
        <v>13</v>
      </c>
      <c r="J320" s="34" t="s">
        <v>7</v>
      </c>
      <c r="K320" s="34" t="s">
        <v>8</v>
      </c>
      <c r="L320" s="34" t="s">
        <v>9</v>
      </c>
      <c r="M320" s="34" t="s">
        <v>10</v>
      </c>
      <c r="N320" s="34" t="s">
        <v>15</v>
      </c>
      <c r="O320" s="34" t="s">
        <v>11</v>
      </c>
      <c r="P320" s="34" t="s">
        <v>12</v>
      </c>
      <c r="Q320" s="3" t="s">
        <v>13</v>
      </c>
      <c r="R320" s="34" t="s">
        <v>7</v>
      </c>
      <c r="S320" s="34" t="s">
        <v>8</v>
      </c>
      <c r="T320" s="34" t="s">
        <v>9</v>
      </c>
      <c r="U320" s="34" t="s">
        <v>10</v>
      </c>
      <c r="V320" s="34" t="s">
        <v>15</v>
      </c>
      <c r="W320" s="34" t="s">
        <v>11</v>
      </c>
      <c r="X320" s="34" t="s">
        <v>12</v>
      </c>
      <c r="Y320" s="3" t="s">
        <v>13</v>
      </c>
      <c r="Z320" s="34" t="s">
        <v>8</v>
      </c>
      <c r="AA320" s="34" t="s">
        <v>15</v>
      </c>
      <c r="AB320" s="34" t="s">
        <v>11</v>
      </c>
      <c r="AC320" s="34" t="s">
        <v>12</v>
      </c>
      <c r="AD320" s="3" t="s">
        <v>13</v>
      </c>
      <c r="AE320" s="34"/>
    </row>
    <row r="321" spans="2:31" x14ac:dyDescent="0.3">
      <c r="B321" s="27" t="s">
        <v>134</v>
      </c>
      <c r="C321" s="31"/>
      <c r="D321" s="31"/>
      <c r="E321" s="31"/>
      <c r="F321" s="31"/>
      <c r="G321" s="31"/>
      <c r="H321" s="31"/>
      <c r="I321" s="33"/>
      <c r="J321" s="31"/>
      <c r="K321" s="31"/>
      <c r="L321" s="31"/>
      <c r="M321" s="31"/>
      <c r="N321" s="31"/>
      <c r="O321" s="31"/>
      <c r="P321" s="31"/>
      <c r="Q321" s="33"/>
      <c r="R321" s="31"/>
      <c r="S321" s="31"/>
      <c r="T321" s="31"/>
      <c r="U321" s="31"/>
      <c r="V321" s="31"/>
      <c r="W321" s="31"/>
      <c r="X321" s="31"/>
      <c r="Y321" s="33"/>
      <c r="Z321" s="31"/>
      <c r="AA321" s="31"/>
      <c r="AB321" s="31">
        <v>1188509.8066000005</v>
      </c>
      <c r="AC321" s="31">
        <v>128683.75499999998</v>
      </c>
      <c r="AD321" s="33">
        <v>1317193.5616000004</v>
      </c>
      <c r="AE321" s="31">
        <v>1317193.5616000004</v>
      </c>
    </row>
    <row r="322" spans="2:31" x14ac:dyDescent="0.3">
      <c r="B322" s="27" t="s">
        <v>135</v>
      </c>
      <c r="C322" s="31"/>
      <c r="D322" s="31"/>
      <c r="E322" s="31"/>
      <c r="F322" s="31"/>
      <c r="G322" s="31"/>
      <c r="H322" s="31"/>
      <c r="I322" s="33"/>
      <c r="J322" s="31"/>
      <c r="K322" s="31"/>
      <c r="L322" s="31"/>
      <c r="M322" s="31"/>
      <c r="N322" s="31"/>
      <c r="O322" s="31"/>
      <c r="P322" s="31"/>
      <c r="Q322" s="33"/>
      <c r="R322" s="31"/>
      <c r="S322" s="31"/>
      <c r="T322" s="31"/>
      <c r="U322" s="31"/>
      <c r="V322" s="31"/>
      <c r="W322" s="31"/>
      <c r="X322" s="31"/>
      <c r="Y322" s="33"/>
      <c r="Z322" s="31">
        <v>1063825.8376800008</v>
      </c>
      <c r="AA322" s="31"/>
      <c r="AB322" s="31"/>
      <c r="AC322" s="31">
        <v>8659.3305599999985</v>
      </c>
      <c r="AD322" s="33">
        <v>1072485.1682400007</v>
      </c>
      <c r="AE322" s="31">
        <v>1072485.1682400007</v>
      </c>
    </row>
    <row r="323" spans="2:31" x14ac:dyDescent="0.3">
      <c r="B323" s="27" t="s">
        <v>136</v>
      </c>
      <c r="C323" s="31"/>
      <c r="D323" s="31"/>
      <c r="E323" s="31"/>
      <c r="F323" s="31"/>
      <c r="G323" s="31"/>
      <c r="H323" s="31"/>
      <c r="I323" s="33"/>
      <c r="J323" s="31"/>
      <c r="K323" s="31"/>
      <c r="L323" s="31"/>
      <c r="M323" s="31"/>
      <c r="N323" s="31"/>
      <c r="O323" s="31"/>
      <c r="P323" s="31"/>
      <c r="Q323" s="33"/>
      <c r="R323" s="31"/>
      <c r="S323" s="31"/>
      <c r="T323" s="31"/>
      <c r="U323" s="31"/>
      <c r="V323" s="31"/>
      <c r="W323" s="31"/>
      <c r="X323" s="31"/>
      <c r="Y323" s="33"/>
      <c r="Z323" s="31"/>
      <c r="AA323" s="31"/>
      <c r="AB323" s="31"/>
      <c r="AC323" s="31">
        <v>370987.45335000003</v>
      </c>
      <c r="AD323" s="33">
        <v>370987.45335000003</v>
      </c>
      <c r="AE323" s="31">
        <v>370987.45335000003</v>
      </c>
    </row>
    <row r="324" spans="2:31" x14ac:dyDescent="0.3">
      <c r="B324" s="27" t="s">
        <v>137</v>
      </c>
      <c r="C324" s="31"/>
      <c r="D324" s="31"/>
      <c r="E324" s="31"/>
      <c r="F324" s="31"/>
      <c r="G324" s="31"/>
      <c r="H324" s="31"/>
      <c r="I324" s="33"/>
      <c r="J324" s="31">
        <v>395767.26900000003</v>
      </c>
      <c r="K324" s="31">
        <v>0</v>
      </c>
      <c r="L324" s="31">
        <v>1443138.3215999997</v>
      </c>
      <c r="M324" s="31">
        <v>1613679.75</v>
      </c>
      <c r="N324" s="31"/>
      <c r="O324" s="31">
        <v>73759.336199999976</v>
      </c>
      <c r="P324" s="31">
        <v>21733.056</v>
      </c>
      <c r="Q324" s="33">
        <v>3548077.7327999994</v>
      </c>
      <c r="R324" s="31"/>
      <c r="S324" s="31">
        <v>0</v>
      </c>
      <c r="T324" s="31"/>
      <c r="U324" s="31">
        <v>4170.2849999999999</v>
      </c>
      <c r="V324" s="31"/>
      <c r="W324" s="31">
        <v>0</v>
      </c>
      <c r="X324" s="31"/>
      <c r="Y324" s="33">
        <v>4170.2849999999999</v>
      </c>
      <c r="Z324" s="31"/>
      <c r="AA324" s="31"/>
      <c r="AB324" s="31"/>
      <c r="AC324" s="31"/>
      <c r="AD324" s="33"/>
      <c r="AE324" s="31">
        <v>3552248.0177999996</v>
      </c>
    </row>
    <row r="325" spans="2:31" x14ac:dyDescent="0.3">
      <c r="B325" s="27" t="s">
        <v>138</v>
      </c>
      <c r="C325" s="31"/>
      <c r="D325" s="31"/>
      <c r="E325" s="31"/>
      <c r="F325" s="31"/>
      <c r="G325" s="31"/>
      <c r="H325" s="31"/>
      <c r="I325" s="33"/>
      <c r="J325" s="31"/>
      <c r="K325" s="31"/>
      <c r="L325" s="31"/>
      <c r="M325" s="31">
        <v>0</v>
      </c>
      <c r="N325" s="31"/>
      <c r="O325" s="31"/>
      <c r="P325" s="31"/>
      <c r="Q325" s="33">
        <v>0</v>
      </c>
      <c r="R325" s="31"/>
      <c r="S325" s="31"/>
      <c r="T325" s="31"/>
      <c r="U325" s="31"/>
      <c r="V325" s="31"/>
      <c r="W325" s="31"/>
      <c r="X325" s="31"/>
      <c r="Y325" s="33"/>
      <c r="Z325" s="31"/>
      <c r="AA325" s="31"/>
      <c r="AB325" s="31"/>
      <c r="AC325" s="31"/>
      <c r="AD325" s="33"/>
      <c r="AE325" s="31">
        <v>0</v>
      </c>
    </row>
    <row r="326" spans="2:31" x14ac:dyDescent="0.3">
      <c r="B326" s="27" t="s">
        <v>139</v>
      </c>
      <c r="C326" s="31"/>
      <c r="D326" s="31"/>
      <c r="E326" s="31"/>
      <c r="F326" s="31"/>
      <c r="G326" s="31"/>
      <c r="H326" s="31"/>
      <c r="I326" s="33"/>
      <c r="J326" s="31"/>
      <c r="K326" s="31"/>
      <c r="L326" s="31"/>
      <c r="M326" s="31"/>
      <c r="N326" s="31"/>
      <c r="O326" s="31">
        <v>0</v>
      </c>
      <c r="P326" s="31"/>
      <c r="Q326" s="33">
        <v>0</v>
      </c>
      <c r="R326" s="31"/>
      <c r="S326" s="31"/>
      <c r="T326" s="31"/>
      <c r="U326" s="31"/>
      <c r="V326" s="31"/>
      <c r="W326" s="31"/>
      <c r="X326" s="31"/>
      <c r="Y326" s="33"/>
      <c r="Z326" s="31"/>
      <c r="AA326" s="31"/>
      <c r="AB326" s="31"/>
      <c r="AC326" s="31"/>
      <c r="AD326" s="33"/>
      <c r="AE326" s="31">
        <v>0</v>
      </c>
    </row>
    <row r="327" spans="2:31" x14ac:dyDescent="0.3">
      <c r="B327" s="27" t="s">
        <v>140</v>
      </c>
      <c r="C327" s="31"/>
      <c r="D327" s="31"/>
      <c r="E327" s="31"/>
      <c r="F327" s="31"/>
      <c r="G327" s="31"/>
      <c r="H327" s="31"/>
      <c r="I327" s="33"/>
      <c r="J327" s="31"/>
      <c r="K327" s="31"/>
      <c r="L327" s="31"/>
      <c r="M327" s="31">
        <v>2386580.7000000002</v>
      </c>
      <c r="N327" s="31"/>
      <c r="O327" s="31">
        <v>0</v>
      </c>
      <c r="P327" s="31"/>
      <c r="Q327" s="33">
        <v>2386580.7000000002</v>
      </c>
      <c r="R327" s="31"/>
      <c r="S327" s="31"/>
      <c r="T327" s="31"/>
      <c r="U327" s="31"/>
      <c r="V327" s="31"/>
      <c r="W327" s="31"/>
      <c r="X327" s="31"/>
      <c r="Y327" s="33"/>
      <c r="Z327" s="31"/>
      <c r="AA327" s="31"/>
      <c r="AB327" s="31"/>
      <c r="AC327" s="31"/>
      <c r="AD327" s="33"/>
      <c r="AE327" s="31">
        <v>2386580.7000000002</v>
      </c>
    </row>
    <row r="328" spans="2:31" x14ac:dyDescent="0.3">
      <c r="B328" s="27" t="s">
        <v>141</v>
      </c>
      <c r="C328" s="31"/>
      <c r="D328" s="31"/>
      <c r="E328" s="31"/>
      <c r="F328" s="31"/>
      <c r="G328" s="31"/>
      <c r="H328" s="31"/>
      <c r="I328" s="33"/>
      <c r="J328" s="31"/>
      <c r="K328" s="31"/>
      <c r="L328" s="31">
        <v>112989.15000000001</v>
      </c>
      <c r="M328" s="31">
        <v>30982.5</v>
      </c>
      <c r="N328" s="31"/>
      <c r="O328" s="31"/>
      <c r="P328" s="31"/>
      <c r="Q328" s="33">
        <v>143971.65000000002</v>
      </c>
      <c r="R328" s="31"/>
      <c r="S328" s="31"/>
      <c r="T328" s="31"/>
      <c r="U328" s="31"/>
      <c r="V328" s="31"/>
      <c r="W328" s="31"/>
      <c r="X328" s="31"/>
      <c r="Y328" s="33"/>
      <c r="Z328" s="31"/>
      <c r="AA328" s="31"/>
      <c r="AB328" s="31"/>
      <c r="AC328" s="31"/>
      <c r="AD328" s="33"/>
      <c r="AE328" s="31">
        <v>143971.65000000002</v>
      </c>
    </row>
    <row r="329" spans="2:31" x14ac:dyDescent="0.3">
      <c r="B329" s="27" t="s">
        <v>142</v>
      </c>
      <c r="C329" s="31"/>
      <c r="D329" s="31"/>
      <c r="E329" s="31"/>
      <c r="F329" s="31"/>
      <c r="G329" s="31"/>
      <c r="H329" s="31"/>
      <c r="I329" s="33"/>
      <c r="J329" s="31"/>
      <c r="K329" s="31"/>
      <c r="L329" s="31">
        <v>2116.5299999999997</v>
      </c>
      <c r="M329" s="31"/>
      <c r="N329" s="31"/>
      <c r="O329" s="31"/>
      <c r="P329" s="31"/>
      <c r="Q329" s="33">
        <v>2116.5299999999997</v>
      </c>
      <c r="R329" s="31"/>
      <c r="S329" s="31"/>
      <c r="T329" s="31"/>
      <c r="U329" s="31"/>
      <c r="V329" s="31"/>
      <c r="W329" s="31"/>
      <c r="X329" s="31"/>
      <c r="Y329" s="33"/>
      <c r="Z329" s="31"/>
      <c r="AA329" s="31"/>
      <c r="AB329" s="31"/>
      <c r="AC329" s="31"/>
      <c r="AD329" s="33"/>
      <c r="AE329" s="31">
        <v>2116.5299999999997</v>
      </c>
    </row>
    <row r="330" spans="2:31" x14ac:dyDescent="0.3">
      <c r="B330" s="27" t="s">
        <v>143</v>
      </c>
      <c r="C330" s="31"/>
      <c r="D330" s="31"/>
      <c r="E330" s="31"/>
      <c r="F330" s="31"/>
      <c r="G330" s="31"/>
      <c r="H330" s="31"/>
      <c r="I330" s="33"/>
      <c r="J330" s="31"/>
      <c r="K330" s="31"/>
      <c r="L330" s="31">
        <v>33354.504000000001</v>
      </c>
      <c r="M330" s="31">
        <v>13623.3</v>
      </c>
      <c r="N330" s="31"/>
      <c r="O330" s="31"/>
      <c r="P330" s="31"/>
      <c r="Q330" s="33">
        <v>46977.804000000004</v>
      </c>
      <c r="R330" s="31"/>
      <c r="S330" s="31"/>
      <c r="T330" s="31"/>
      <c r="U330" s="31"/>
      <c r="V330" s="31"/>
      <c r="W330" s="31"/>
      <c r="X330" s="31"/>
      <c r="Y330" s="33"/>
      <c r="Z330" s="31"/>
      <c r="AA330" s="31"/>
      <c r="AB330" s="31"/>
      <c r="AC330" s="31"/>
      <c r="AD330" s="33"/>
      <c r="AE330" s="31">
        <v>46977.804000000004</v>
      </c>
    </row>
    <row r="331" spans="2:31" x14ac:dyDescent="0.3">
      <c r="B331" s="27" t="s">
        <v>144</v>
      </c>
      <c r="C331" s="31"/>
      <c r="D331" s="31"/>
      <c r="E331" s="31"/>
      <c r="F331" s="31"/>
      <c r="G331" s="31"/>
      <c r="H331" s="31"/>
      <c r="I331" s="33"/>
      <c r="J331" s="31"/>
      <c r="K331" s="31"/>
      <c r="L331" s="31"/>
      <c r="M331" s="31">
        <v>0</v>
      </c>
      <c r="N331" s="31"/>
      <c r="O331" s="31"/>
      <c r="P331" s="31"/>
      <c r="Q331" s="33">
        <v>0</v>
      </c>
      <c r="R331" s="31"/>
      <c r="S331" s="31"/>
      <c r="T331" s="31"/>
      <c r="U331" s="31">
        <v>0</v>
      </c>
      <c r="V331" s="31"/>
      <c r="W331" s="31"/>
      <c r="X331" s="31"/>
      <c r="Y331" s="33">
        <v>0</v>
      </c>
      <c r="Z331" s="31"/>
      <c r="AA331" s="31"/>
      <c r="AB331" s="31"/>
      <c r="AC331" s="31"/>
      <c r="AD331" s="33"/>
      <c r="AE331" s="31">
        <v>0</v>
      </c>
    </row>
    <row r="332" spans="2:31" x14ac:dyDescent="0.3">
      <c r="B332" s="27" t="s">
        <v>270</v>
      </c>
      <c r="C332" s="31"/>
      <c r="D332" s="31"/>
      <c r="E332" s="31"/>
      <c r="F332" s="31"/>
      <c r="G332" s="31"/>
      <c r="H332" s="31"/>
      <c r="I332" s="33"/>
      <c r="J332" s="31"/>
      <c r="K332" s="31"/>
      <c r="L332" s="31"/>
      <c r="M332" s="31">
        <v>0</v>
      </c>
      <c r="N332" s="31"/>
      <c r="O332" s="31"/>
      <c r="P332" s="31"/>
      <c r="Q332" s="33">
        <v>0</v>
      </c>
      <c r="R332" s="31"/>
      <c r="S332" s="31"/>
      <c r="T332" s="31"/>
      <c r="U332" s="31"/>
      <c r="V332" s="31"/>
      <c r="W332" s="31"/>
      <c r="X332" s="31"/>
      <c r="Y332" s="33"/>
      <c r="Z332" s="31"/>
      <c r="AA332" s="31"/>
      <c r="AB332" s="31"/>
      <c r="AC332" s="31"/>
      <c r="AD332" s="33"/>
      <c r="AE332" s="31">
        <v>0</v>
      </c>
    </row>
    <row r="333" spans="2:31" x14ac:dyDescent="0.3">
      <c r="B333" s="27" t="s">
        <v>221</v>
      </c>
      <c r="C333" s="31"/>
      <c r="D333" s="31"/>
      <c r="E333" s="31"/>
      <c r="F333" s="31"/>
      <c r="G333" s="31"/>
      <c r="H333" s="31"/>
      <c r="I333" s="33"/>
      <c r="J333" s="31">
        <v>-17217.026472000001</v>
      </c>
      <c r="K333" s="31"/>
      <c r="L333" s="31"/>
      <c r="M333" s="31">
        <v>0</v>
      </c>
      <c r="N333" s="31"/>
      <c r="O333" s="31">
        <v>33690.078000000001</v>
      </c>
      <c r="P333" s="31"/>
      <c r="Q333" s="33">
        <v>16473.051528</v>
      </c>
      <c r="R333" s="31"/>
      <c r="S333" s="31"/>
      <c r="T333" s="31"/>
      <c r="U333" s="31"/>
      <c r="V333" s="31"/>
      <c r="W333" s="31"/>
      <c r="X333" s="31"/>
      <c r="Y333" s="33"/>
      <c r="Z333" s="31"/>
      <c r="AA333" s="31"/>
      <c r="AB333" s="31"/>
      <c r="AC333" s="31"/>
      <c r="AD333" s="33"/>
      <c r="AE333" s="31">
        <v>16473.051528</v>
      </c>
    </row>
    <row r="334" spans="2:31" x14ac:dyDescent="0.3">
      <c r="B334" s="27" t="s">
        <v>145</v>
      </c>
      <c r="C334" s="31"/>
      <c r="D334" s="31"/>
      <c r="E334" s="31"/>
      <c r="F334" s="31">
        <v>160859.07179999998</v>
      </c>
      <c r="G334" s="31"/>
      <c r="H334" s="31"/>
      <c r="I334" s="33">
        <v>160859.07179999998</v>
      </c>
      <c r="J334" s="31"/>
      <c r="K334" s="31"/>
      <c r="L334" s="31"/>
      <c r="M334" s="31"/>
      <c r="N334" s="31"/>
      <c r="O334" s="31">
        <v>584915.93999999994</v>
      </c>
      <c r="P334" s="31"/>
      <c r="Q334" s="33">
        <v>584915.93999999994</v>
      </c>
      <c r="R334" s="31"/>
      <c r="S334" s="31"/>
      <c r="T334" s="31"/>
      <c r="U334" s="31">
        <v>105616.16999999998</v>
      </c>
      <c r="V334" s="31"/>
      <c r="W334" s="31">
        <v>10966.86</v>
      </c>
      <c r="X334" s="31"/>
      <c r="Y334" s="33">
        <v>116583.02999999998</v>
      </c>
      <c r="Z334" s="31"/>
      <c r="AA334" s="31"/>
      <c r="AB334" s="31"/>
      <c r="AC334" s="31"/>
      <c r="AD334" s="33"/>
      <c r="AE334" s="31">
        <v>862358.04179999989</v>
      </c>
    </row>
    <row r="335" spans="2:31" x14ac:dyDescent="0.3">
      <c r="B335" s="27" t="s">
        <v>146</v>
      </c>
      <c r="C335" s="31"/>
      <c r="D335" s="31"/>
      <c r="E335" s="31"/>
      <c r="F335" s="31"/>
      <c r="G335" s="31"/>
      <c r="H335" s="31"/>
      <c r="I335" s="33"/>
      <c r="J335" s="31"/>
      <c r="K335" s="31"/>
      <c r="L335" s="31"/>
      <c r="M335" s="31"/>
      <c r="N335" s="31"/>
      <c r="O335" s="31">
        <v>-878.6232</v>
      </c>
      <c r="P335" s="31"/>
      <c r="Q335" s="33">
        <v>-878.6232</v>
      </c>
      <c r="R335" s="31"/>
      <c r="S335" s="31"/>
      <c r="T335" s="31"/>
      <c r="U335" s="31"/>
      <c r="V335" s="31"/>
      <c r="W335" s="31"/>
      <c r="X335" s="31"/>
      <c r="Y335" s="33"/>
      <c r="Z335" s="31"/>
      <c r="AA335" s="31"/>
      <c r="AB335" s="31"/>
      <c r="AC335" s="31"/>
      <c r="AD335" s="33"/>
      <c r="AE335" s="31">
        <v>-878.6232</v>
      </c>
    </row>
    <row r="336" spans="2:31" x14ac:dyDescent="0.3">
      <c r="B336" s="27" t="s">
        <v>147</v>
      </c>
      <c r="C336" s="31"/>
      <c r="D336" s="31"/>
      <c r="E336" s="31"/>
      <c r="F336" s="31"/>
      <c r="G336" s="31"/>
      <c r="H336" s="31"/>
      <c r="I336" s="33"/>
      <c r="J336" s="31"/>
      <c r="K336" s="31"/>
      <c r="L336" s="31"/>
      <c r="M336" s="31">
        <v>22895.611199999999</v>
      </c>
      <c r="N336" s="31"/>
      <c r="O336" s="31"/>
      <c r="P336" s="31"/>
      <c r="Q336" s="33">
        <v>22895.611199999999</v>
      </c>
      <c r="R336" s="31">
        <v>0</v>
      </c>
      <c r="S336" s="31">
        <v>12428461.395</v>
      </c>
      <c r="T336" s="31"/>
      <c r="U336" s="31">
        <v>9587673.1349999998</v>
      </c>
      <c r="V336" s="31"/>
      <c r="W336" s="31">
        <v>139579.20000000001</v>
      </c>
      <c r="X336" s="31"/>
      <c r="Y336" s="33">
        <v>22155713.73</v>
      </c>
      <c r="Z336" s="31"/>
      <c r="AA336" s="31"/>
      <c r="AB336" s="31"/>
      <c r="AC336" s="31"/>
      <c r="AD336" s="33"/>
      <c r="AE336" s="31">
        <v>22178609.341199998</v>
      </c>
    </row>
    <row r="337" spans="2:31" x14ac:dyDescent="0.3">
      <c r="B337" s="27" t="s">
        <v>148</v>
      </c>
      <c r="C337" s="31"/>
      <c r="D337" s="31"/>
      <c r="E337" s="31">
        <v>0</v>
      </c>
      <c r="F337" s="31"/>
      <c r="G337" s="31"/>
      <c r="H337" s="31"/>
      <c r="I337" s="33">
        <v>0</v>
      </c>
      <c r="J337" s="31"/>
      <c r="K337" s="31"/>
      <c r="L337" s="31"/>
      <c r="M337" s="31">
        <v>217162.80000000002</v>
      </c>
      <c r="N337" s="31"/>
      <c r="O337" s="31"/>
      <c r="P337" s="31"/>
      <c r="Q337" s="33">
        <v>217162.80000000002</v>
      </c>
      <c r="R337" s="31"/>
      <c r="S337" s="31"/>
      <c r="T337" s="31">
        <v>0</v>
      </c>
      <c r="U337" s="31"/>
      <c r="V337" s="31"/>
      <c r="W337" s="31"/>
      <c r="X337" s="31"/>
      <c r="Y337" s="33">
        <v>0</v>
      </c>
      <c r="Z337" s="31"/>
      <c r="AA337" s="31"/>
      <c r="AB337" s="31"/>
      <c r="AC337" s="31"/>
      <c r="AD337" s="33"/>
      <c r="AE337" s="31">
        <v>217162.80000000002</v>
      </c>
    </row>
    <row r="338" spans="2:31" x14ac:dyDescent="0.3">
      <c r="B338" s="27" t="s">
        <v>149</v>
      </c>
      <c r="C338" s="31"/>
      <c r="D338" s="31"/>
      <c r="E338" s="31"/>
      <c r="F338" s="31"/>
      <c r="G338" s="31"/>
      <c r="H338" s="31"/>
      <c r="I338" s="33"/>
      <c r="J338" s="31"/>
      <c r="K338" s="31"/>
      <c r="L338" s="31"/>
      <c r="M338" s="31"/>
      <c r="N338" s="31"/>
      <c r="O338" s="31"/>
      <c r="P338" s="31"/>
      <c r="Q338" s="33"/>
      <c r="R338" s="31"/>
      <c r="S338" s="31"/>
      <c r="T338" s="31"/>
      <c r="U338" s="31"/>
      <c r="V338" s="31"/>
      <c r="W338" s="31">
        <v>0</v>
      </c>
      <c r="X338" s="31"/>
      <c r="Y338" s="33">
        <v>0</v>
      </c>
      <c r="Z338" s="31"/>
      <c r="AA338" s="31"/>
      <c r="AB338" s="31"/>
      <c r="AC338" s="31"/>
      <c r="AD338" s="33"/>
      <c r="AE338" s="31">
        <v>0</v>
      </c>
    </row>
    <row r="339" spans="2:31" x14ac:dyDescent="0.3">
      <c r="B339" s="27" t="s">
        <v>150</v>
      </c>
      <c r="C339" s="31"/>
      <c r="D339" s="31"/>
      <c r="E339" s="31"/>
      <c r="F339" s="31"/>
      <c r="G339" s="31"/>
      <c r="H339" s="31"/>
      <c r="I339" s="33"/>
      <c r="J339" s="31"/>
      <c r="K339" s="31"/>
      <c r="L339" s="31"/>
      <c r="M339" s="31"/>
      <c r="N339" s="31"/>
      <c r="O339" s="31"/>
      <c r="P339" s="31"/>
      <c r="Q339" s="33"/>
      <c r="R339" s="31"/>
      <c r="S339" s="31">
        <v>0</v>
      </c>
      <c r="T339" s="31"/>
      <c r="U339" s="31">
        <v>0</v>
      </c>
      <c r="V339" s="31"/>
      <c r="W339" s="31"/>
      <c r="X339" s="31"/>
      <c r="Y339" s="33">
        <v>0</v>
      </c>
      <c r="Z339" s="31"/>
      <c r="AA339" s="31"/>
      <c r="AB339" s="31"/>
      <c r="AC339" s="31"/>
      <c r="AD339" s="33"/>
      <c r="AE339" s="31">
        <v>0</v>
      </c>
    </row>
    <row r="340" spans="2:31" x14ac:dyDescent="0.3">
      <c r="B340" s="27" t="s">
        <v>151</v>
      </c>
      <c r="C340" s="31"/>
      <c r="D340" s="31"/>
      <c r="E340" s="31"/>
      <c r="F340" s="31"/>
      <c r="G340" s="31">
        <v>0</v>
      </c>
      <c r="H340" s="31"/>
      <c r="I340" s="33">
        <v>0</v>
      </c>
      <c r="J340" s="31">
        <v>960094.16999999993</v>
      </c>
      <c r="K340" s="31"/>
      <c r="L340" s="31"/>
      <c r="M340" s="31">
        <v>0</v>
      </c>
      <c r="N340" s="31"/>
      <c r="O340" s="31">
        <v>144244.79999999999</v>
      </c>
      <c r="P340" s="31"/>
      <c r="Q340" s="33">
        <v>1104338.97</v>
      </c>
      <c r="R340" s="31">
        <v>0</v>
      </c>
      <c r="S340" s="31"/>
      <c r="T340" s="31"/>
      <c r="U340" s="31">
        <v>234081.44999999998</v>
      </c>
      <c r="V340" s="31"/>
      <c r="W340" s="31">
        <v>0</v>
      </c>
      <c r="X340" s="31"/>
      <c r="Y340" s="33">
        <v>234081.44999999998</v>
      </c>
      <c r="Z340" s="31"/>
      <c r="AA340" s="31"/>
      <c r="AB340" s="31"/>
      <c r="AC340" s="31"/>
      <c r="AD340" s="33"/>
      <c r="AE340" s="31">
        <v>1338420.42</v>
      </c>
    </row>
    <row r="341" spans="2:31" x14ac:dyDescent="0.3">
      <c r="B341" s="27" t="s">
        <v>152</v>
      </c>
      <c r="C341" s="31"/>
      <c r="D341" s="31"/>
      <c r="E341" s="31"/>
      <c r="F341" s="31">
        <v>0</v>
      </c>
      <c r="G341" s="31">
        <v>0</v>
      </c>
      <c r="H341" s="31"/>
      <c r="I341" s="33">
        <v>0</v>
      </c>
      <c r="J341" s="31"/>
      <c r="K341" s="31"/>
      <c r="L341" s="31"/>
      <c r="M341" s="31"/>
      <c r="N341" s="31"/>
      <c r="O341" s="31"/>
      <c r="P341" s="31"/>
      <c r="Q341" s="33"/>
      <c r="R341" s="31"/>
      <c r="S341" s="31"/>
      <c r="T341" s="31"/>
      <c r="U341" s="31"/>
      <c r="V341" s="31"/>
      <c r="W341" s="31"/>
      <c r="X341" s="31"/>
      <c r="Y341" s="33"/>
      <c r="Z341" s="31"/>
      <c r="AA341" s="31"/>
      <c r="AB341" s="31"/>
      <c r="AC341" s="31"/>
      <c r="AD341" s="33"/>
      <c r="AE341" s="31">
        <v>0</v>
      </c>
    </row>
    <row r="342" spans="2:31" x14ac:dyDescent="0.3">
      <c r="B342" s="27" t="s">
        <v>153</v>
      </c>
      <c r="C342" s="31"/>
      <c r="D342" s="31"/>
      <c r="E342" s="31"/>
      <c r="F342" s="31"/>
      <c r="G342" s="31"/>
      <c r="H342" s="31"/>
      <c r="I342" s="33"/>
      <c r="J342" s="31"/>
      <c r="K342" s="31"/>
      <c r="L342" s="31"/>
      <c r="M342" s="31"/>
      <c r="N342" s="31"/>
      <c r="O342" s="31"/>
      <c r="P342" s="31"/>
      <c r="Q342" s="33"/>
      <c r="R342" s="31"/>
      <c r="S342" s="31"/>
      <c r="T342" s="31"/>
      <c r="U342" s="31">
        <v>2630759.13</v>
      </c>
      <c r="V342" s="31"/>
      <c r="W342" s="31"/>
      <c r="X342" s="31"/>
      <c r="Y342" s="33">
        <v>2630759.13</v>
      </c>
      <c r="Z342" s="31"/>
      <c r="AA342" s="31"/>
      <c r="AB342" s="31"/>
      <c r="AC342" s="31"/>
      <c r="AD342" s="33"/>
      <c r="AE342" s="31">
        <v>2630759.13</v>
      </c>
    </row>
    <row r="343" spans="2:31" x14ac:dyDescent="0.3">
      <c r="B343" s="27" t="s">
        <v>154</v>
      </c>
      <c r="C343" s="31">
        <v>0</v>
      </c>
      <c r="D343" s="31">
        <v>0</v>
      </c>
      <c r="E343" s="31"/>
      <c r="F343" s="31">
        <v>2243389.9500000002</v>
      </c>
      <c r="G343" s="31">
        <v>566650.35</v>
      </c>
      <c r="H343" s="31"/>
      <c r="I343" s="33">
        <v>2810040.3000000003</v>
      </c>
      <c r="J343" s="31"/>
      <c r="K343" s="31"/>
      <c r="L343" s="31"/>
      <c r="M343" s="31">
        <v>0</v>
      </c>
      <c r="N343" s="31"/>
      <c r="O343" s="31"/>
      <c r="P343" s="31"/>
      <c r="Q343" s="33">
        <v>0</v>
      </c>
      <c r="R343" s="31"/>
      <c r="S343" s="31"/>
      <c r="T343" s="31"/>
      <c r="U343" s="31"/>
      <c r="V343" s="31"/>
      <c r="W343" s="31"/>
      <c r="X343" s="31"/>
      <c r="Y343" s="33"/>
      <c r="Z343" s="31"/>
      <c r="AA343" s="31"/>
      <c r="AB343" s="31"/>
      <c r="AC343" s="31"/>
      <c r="AD343" s="33"/>
      <c r="AE343" s="31">
        <v>2810040.3000000003</v>
      </c>
    </row>
    <row r="344" spans="2:31" x14ac:dyDescent="0.3">
      <c r="B344" s="27" t="s">
        <v>155</v>
      </c>
      <c r="C344" s="31"/>
      <c r="D344" s="31">
        <v>0</v>
      </c>
      <c r="E344" s="31"/>
      <c r="F344" s="31"/>
      <c r="G344" s="31"/>
      <c r="H344" s="31"/>
      <c r="I344" s="33">
        <v>0</v>
      </c>
      <c r="J344" s="31"/>
      <c r="K344" s="31"/>
      <c r="L344" s="31"/>
      <c r="M344" s="31"/>
      <c r="N344" s="31"/>
      <c r="O344" s="31"/>
      <c r="P344" s="31"/>
      <c r="Q344" s="33"/>
      <c r="R344" s="31"/>
      <c r="S344" s="31"/>
      <c r="T344" s="31"/>
      <c r="U344" s="31"/>
      <c r="V344" s="31"/>
      <c r="W344" s="31"/>
      <c r="X344" s="31"/>
      <c r="Y344" s="33"/>
      <c r="Z344" s="31"/>
      <c r="AA344" s="31"/>
      <c r="AB344" s="31"/>
      <c r="AC344" s="31"/>
      <c r="AD344" s="33"/>
      <c r="AE344" s="31">
        <v>0</v>
      </c>
    </row>
    <row r="345" spans="2:31" x14ac:dyDescent="0.3">
      <c r="B345" s="27" t="s">
        <v>228</v>
      </c>
      <c r="C345" s="31"/>
      <c r="D345" s="31">
        <v>0</v>
      </c>
      <c r="E345" s="31"/>
      <c r="F345" s="31">
        <v>0</v>
      </c>
      <c r="G345" s="31">
        <v>0</v>
      </c>
      <c r="H345" s="31"/>
      <c r="I345" s="33">
        <v>0</v>
      </c>
      <c r="J345" s="31"/>
      <c r="K345" s="31"/>
      <c r="L345" s="31"/>
      <c r="M345" s="31"/>
      <c r="N345" s="31"/>
      <c r="O345" s="31"/>
      <c r="P345" s="31"/>
      <c r="Q345" s="33"/>
      <c r="R345" s="31"/>
      <c r="S345" s="31"/>
      <c r="T345" s="31"/>
      <c r="U345" s="31"/>
      <c r="V345" s="31"/>
      <c r="W345" s="31"/>
      <c r="X345" s="31"/>
      <c r="Y345" s="33"/>
      <c r="Z345" s="31"/>
      <c r="AA345" s="31"/>
      <c r="AB345" s="31"/>
      <c r="AC345" s="31"/>
      <c r="AD345" s="33"/>
      <c r="AE345" s="31">
        <v>0</v>
      </c>
    </row>
    <row r="346" spans="2:31" x14ac:dyDescent="0.3">
      <c r="B346" s="27" t="s">
        <v>156</v>
      </c>
      <c r="C346" s="31"/>
      <c r="D346" s="31">
        <v>0</v>
      </c>
      <c r="E346" s="31"/>
      <c r="F346" s="31">
        <v>485437.50899999996</v>
      </c>
      <c r="G346" s="31">
        <v>1865.5740000000001</v>
      </c>
      <c r="H346" s="31"/>
      <c r="I346" s="33">
        <v>487303.08299999998</v>
      </c>
      <c r="J346" s="31"/>
      <c r="K346" s="31"/>
      <c r="L346" s="31"/>
      <c r="M346" s="31"/>
      <c r="N346" s="31"/>
      <c r="O346" s="31"/>
      <c r="P346" s="31"/>
      <c r="Q346" s="33"/>
      <c r="R346" s="31"/>
      <c r="S346" s="31"/>
      <c r="T346" s="31"/>
      <c r="U346" s="31"/>
      <c r="V346" s="31"/>
      <c r="W346" s="31"/>
      <c r="X346" s="31"/>
      <c r="Y346" s="33"/>
      <c r="Z346" s="31"/>
      <c r="AA346" s="31"/>
      <c r="AB346" s="31"/>
      <c r="AC346" s="31"/>
      <c r="AD346" s="33"/>
      <c r="AE346" s="31">
        <v>487303.08299999998</v>
      </c>
    </row>
    <row r="347" spans="2:31" x14ac:dyDescent="0.3">
      <c r="B347" s="27" t="s">
        <v>157</v>
      </c>
      <c r="C347" s="31"/>
      <c r="D347" s="31"/>
      <c r="E347" s="31"/>
      <c r="F347" s="31"/>
      <c r="G347" s="31"/>
      <c r="H347" s="31"/>
      <c r="I347" s="33"/>
      <c r="J347" s="31">
        <v>71037.899999999994</v>
      </c>
      <c r="K347" s="31">
        <v>237700.8</v>
      </c>
      <c r="L347" s="31"/>
      <c r="M347" s="31">
        <v>0</v>
      </c>
      <c r="N347" s="31"/>
      <c r="O347" s="31">
        <v>-2451.06</v>
      </c>
      <c r="P347" s="31"/>
      <c r="Q347" s="33">
        <v>306287.63999999996</v>
      </c>
      <c r="R347" s="31"/>
      <c r="S347" s="31"/>
      <c r="T347" s="31"/>
      <c r="U347" s="31"/>
      <c r="V347" s="31"/>
      <c r="W347" s="31"/>
      <c r="X347" s="31"/>
      <c r="Y347" s="33"/>
      <c r="Z347" s="31"/>
      <c r="AA347" s="31"/>
      <c r="AB347" s="31"/>
      <c r="AC347" s="31"/>
      <c r="AD347" s="33"/>
      <c r="AE347" s="31">
        <v>306287.63999999996</v>
      </c>
    </row>
    <row r="348" spans="2:31" x14ac:dyDescent="0.3">
      <c r="B348" s="27" t="s">
        <v>158</v>
      </c>
      <c r="C348" s="31"/>
      <c r="D348" s="31"/>
      <c r="E348" s="31"/>
      <c r="F348" s="31"/>
      <c r="G348" s="31"/>
      <c r="H348" s="31"/>
      <c r="I348" s="33"/>
      <c r="J348" s="31">
        <v>0</v>
      </c>
      <c r="K348" s="31">
        <v>416808.46800000005</v>
      </c>
      <c r="L348" s="31">
        <v>266824.34999999998</v>
      </c>
      <c r="M348" s="31">
        <v>933936.92999999993</v>
      </c>
      <c r="N348" s="31"/>
      <c r="O348" s="31">
        <v>0</v>
      </c>
      <c r="P348" s="31"/>
      <c r="Q348" s="33">
        <v>1617569.7479999999</v>
      </c>
      <c r="R348" s="31"/>
      <c r="S348" s="31"/>
      <c r="T348" s="31"/>
      <c r="U348" s="31">
        <v>79300.62</v>
      </c>
      <c r="V348" s="31"/>
      <c r="W348" s="31">
        <v>0</v>
      </c>
      <c r="X348" s="31"/>
      <c r="Y348" s="33">
        <v>79300.62</v>
      </c>
      <c r="Z348" s="31"/>
      <c r="AA348" s="31"/>
      <c r="AB348" s="31"/>
      <c r="AC348" s="31"/>
      <c r="AD348" s="33"/>
      <c r="AE348" s="31">
        <v>1696870.3679999998</v>
      </c>
    </row>
    <row r="349" spans="2:31" x14ac:dyDescent="0.3">
      <c r="B349" s="27" t="s">
        <v>159</v>
      </c>
      <c r="C349" s="31"/>
      <c r="D349" s="31"/>
      <c r="E349" s="31"/>
      <c r="F349" s="31"/>
      <c r="G349" s="31"/>
      <c r="H349" s="31"/>
      <c r="I349" s="33"/>
      <c r="J349" s="31"/>
      <c r="K349" s="31">
        <v>6379.2</v>
      </c>
      <c r="L349" s="31"/>
      <c r="M349" s="31"/>
      <c r="N349" s="31"/>
      <c r="O349" s="31"/>
      <c r="P349" s="31"/>
      <c r="Q349" s="33">
        <v>6379.2</v>
      </c>
      <c r="R349" s="31"/>
      <c r="S349" s="31"/>
      <c r="T349" s="31"/>
      <c r="U349" s="31"/>
      <c r="V349" s="31"/>
      <c r="W349" s="31"/>
      <c r="X349" s="31"/>
      <c r="Y349" s="33"/>
      <c r="Z349" s="31"/>
      <c r="AA349" s="31"/>
      <c r="AB349" s="31"/>
      <c r="AC349" s="31"/>
      <c r="AD349" s="33"/>
      <c r="AE349" s="31">
        <v>6379.2</v>
      </c>
    </row>
    <row r="350" spans="2:31" x14ac:dyDescent="0.3">
      <c r="B350" s="27" t="s">
        <v>160</v>
      </c>
      <c r="C350" s="31">
        <v>-1959.7506695</v>
      </c>
      <c r="D350" s="31"/>
      <c r="E350" s="31"/>
      <c r="F350" s="31"/>
      <c r="G350" s="31">
        <v>-84.382200000000012</v>
      </c>
      <c r="H350" s="31"/>
      <c r="I350" s="33">
        <v>-2044.1328695</v>
      </c>
      <c r="J350" s="31">
        <v>-151283.5116970001</v>
      </c>
      <c r="K350" s="31"/>
      <c r="L350" s="31"/>
      <c r="M350" s="31"/>
      <c r="N350" s="31"/>
      <c r="O350" s="31">
        <v>-77290.384950000036</v>
      </c>
      <c r="P350" s="31"/>
      <c r="Q350" s="33">
        <v>-228573.89664700013</v>
      </c>
      <c r="R350" s="31">
        <v>-7558.7269304999982</v>
      </c>
      <c r="S350" s="31"/>
      <c r="T350" s="31"/>
      <c r="U350" s="31"/>
      <c r="V350" s="31"/>
      <c r="W350" s="31">
        <v>-324.75734999999997</v>
      </c>
      <c r="X350" s="31"/>
      <c r="Y350" s="33">
        <v>-7883.484280499998</v>
      </c>
      <c r="Z350" s="31"/>
      <c r="AA350" s="31"/>
      <c r="AB350" s="31"/>
      <c r="AC350" s="31"/>
      <c r="AD350" s="33"/>
      <c r="AE350" s="31">
        <v>-238501.51379700014</v>
      </c>
    </row>
    <row r="351" spans="2:31" x14ac:dyDescent="0.3">
      <c r="B351" s="27" t="s">
        <v>161</v>
      </c>
      <c r="C351" s="31">
        <v>-2917.7577199999996</v>
      </c>
      <c r="D351" s="31"/>
      <c r="E351" s="31"/>
      <c r="F351" s="31"/>
      <c r="G351" s="31">
        <v>0</v>
      </c>
      <c r="H351" s="31"/>
      <c r="I351" s="33">
        <v>-2917.7577199999996</v>
      </c>
      <c r="J351" s="31">
        <v>-86465.40986749997</v>
      </c>
      <c r="K351" s="31"/>
      <c r="L351" s="31"/>
      <c r="M351" s="31"/>
      <c r="N351" s="31"/>
      <c r="O351" s="31">
        <v>-146.9862</v>
      </c>
      <c r="P351" s="31"/>
      <c r="Q351" s="33">
        <v>-86612.396067499969</v>
      </c>
      <c r="R351" s="31">
        <v>-1145.53818</v>
      </c>
      <c r="S351" s="31"/>
      <c r="T351" s="31"/>
      <c r="U351" s="31">
        <v>8.1900000000000001E-2</v>
      </c>
      <c r="V351" s="31"/>
      <c r="W351" s="31">
        <v>-165.23999999999998</v>
      </c>
      <c r="X351" s="31"/>
      <c r="Y351" s="33">
        <v>-1310.6962800000001</v>
      </c>
      <c r="Z351" s="31"/>
      <c r="AA351" s="31"/>
      <c r="AB351" s="31"/>
      <c r="AC351" s="31"/>
      <c r="AD351" s="33"/>
      <c r="AE351" s="31">
        <v>-90840.850067499967</v>
      </c>
    </row>
    <row r="352" spans="2:31" x14ac:dyDescent="0.3">
      <c r="B352" s="27" t="s">
        <v>162</v>
      </c>
      <c r="C352" s="31">
        <v>-1186.0433499999999</v>
      </c>
      <c r="D352" s="31"/>
      <c r="E352" s="31"/>
      <c r="F352" s="31"/>
      <c r="G352" s="31">
        <v>0</v>
      </c>
      <c r="H352" s="31"/>
      <c r="I352" s="33">
        <v>-1186.0433499999999</v>
      </c>
      <c r="J352" s="31">
        <v>-46316.542395500008</v>
      </c>
      <c r="K352" s="31"/>
      <c r="L352" s="31"/>
      <c r="M352" s="31"/>
      <c r="N352" s="31"/>
      <c r="O352" s="31">
        <v>-59149.141649999998</v>
      </c>
      <c r="P352" s="31"/>
      <c r="Q352" s="33">
        <v>-105465.68404550001</v>
      </c>
      <c r="R352" s="31"/>
      <c r="S352" s="31"/>
      <c r="T352" s="31"/>
      <c r="U352" s="31"/>
      <c r="V352" s="31"/>
      <c r="W352" s="31">
        <v>-22.437000000000001</v>
      </c>
      <c r="X352" s="31"/>
      <c r="Y352" s="33">
        <v>-22.437000000000001</v>
      </c>
      <c r="Z352" s="31"/>
      <c r="AA352" s="31"/>
      <c r="AB352" s="31"/>
      <c r="AC352" s="31"/>
      <c r="AD352" s="33"/>
      <c r="AE352" s="31">
        <v>-106674.1643955</v>
      </c>
    </row>
    <row r="353" spans="2:31" x14ac:dyDescent="0.3">
      <c r="B353" s="27" t="s">
        <v>163</v>
      </c>
      <c r="C353" s="31">
        <v>0</v>
      </c>
      <c r="D353" s="31"/>
      <c r="E353" s="31"/>
      <c r="F353" s="31"/>
      <c r="G353" s="31">
        <v>0</v>
      </c>
      <c r="H353" s="31"/>
      <c r="I353" s="33">
        <v>0</v>
      </c>
      <c r="J353" s="31">
        <v>-46735.927050999977</v>
      </c>
      <c r="K353" s="31"/>
      <c r="L353" s="31"/>
      <c r="M353" s="31"/>
      <c r="N353" s="31"/>
      <c r="O353" s="31">
        <v>-27705.033000000014</v>
      </c>
      <c r="P353" s="31"/>
      <c r="Q353" s="33">
        <v>-74440.960050999987</v>
      </c>
      <c r="R353" s="31">
        <v>-3080.2507380000002</v>
      </c>
      <c r="S353" s="31"/>
      <c r="T353" s="31"/>
      <c r="U353" s="31"/>
      <c r="V353" s="31"/>
      <c r="W353" s="31">
        <v>-296.95680000000004</v>
      </c>
      <c r="X353" s="31"/>
      <c r="Y353" s="33">
        <v>-3377.2075380000001</v>
      </c>
      <c r="Z353" s="31"/>
      <c r="AA353" s="31"/>
      <c r="AB353" s="31"/>
      <c r="AC353" s="31"/>
      <c r="AD353" s="33"/>
      <c r="AE353" s="31">
        <v>-77818.16758899999</v>
      </c>
    </row>
    <row r="354" spans="2:31" x14ac:dyDescent="0.3">
      <c r="B354" s="27" t="s">
        <v>164</v>
      </c>
      <c r="C354" s="31">
        <v>-1040.73098</v>
      </c>
      <c r="D354" s="31"/>
      <c r="E354" s="31"/>
      <c r="F354" s="31"/>
      <c r="G354" s="31"/>
      <c r="H354" s="31"/>
      <c r="I354" s="33">
        <v>-1040.73098</v>
      </c>
      <c r="J354" s="31">
        <v>-94806.273162300058</v>
      </c>
      <c r="K354" s="31"/>
      <c r="L354" s="31"/>
      <c r="M354" s="31"/>
      <c r="N354" s="31"/>
      <c r="O354" s="31">
        <v>-3527.8352999999993</v>
      </c>
      <c r="P354" s="31"/>
      <c r="Q354" s="33">
        <v>-98334.108462300064</v>
      </c>
      <c r="R354" s="31">
        <v>-3184.4841879999994</v>
      </c>
      <c r="S354" s="31"/>
      <c r="T354" s="31"/>
      <c r="U354" s="31"/>
      <c r="V354" s="31"/>
      <c r="W354" s="31"/>
      <c r="X354" s="31"/>
      <c r="Y354" s="33">
        <v>-3184.4841879999994</v>
      </c>
      <c r="Z354" s="31"/>
      <c r="AA354" s="31"/>
      <c r="AB354" s="31"/>
      <c r="AC354" s="31"/>
      <c r="AD354" s="33"/>
      <c r="AE354" s="31">
        <v>-102559.32363030006</v>
      </c>
    </row>
    <row r="355" spans="2:31" x14ac:dyDescent="0.3">
      <c r="B355" s="27" t="s">
        <v>165</v>
      </c>
      <c r="C355" s="31">
        <v>-790.77009999999996</v>
      </c>
      <c r="D355" s="31"/>
      <c r="E355" s="31"/>
      <c r="F355" s="31"/>
      <c r="G355" s="31">
        <v>-51.025500000000001</v>
      </c>
      <c r="H355" s="31"/>
      <c r="I355" s="33">
        <v>-841.79559999999992</v>
      </c>
      <c r="J355" s="31">
        <v>-4877.4307305000002</v>
      </c>
      <c r="K355" s="31"/>
      <c r="L355" s="31"/>
      <c r="M355" s="31"/>
      <c r="N355" s="31"/>
      <c r="O355" s="31">
        <v>-3609.7951499999995</v>
      </c>
      <c r="P355" s="31"/>
      <c r="Q355" s="33">
        <v>-8487.2258805000001</v>
      </c>
      <c r="R355" s="31">
        <v>-872.92129999999997</v>
      </c>
      <c r="S355" s="31"/>
      <c r="T355" s="31"/>
      <c r="U355" s="31"/>
      <c r="V355" s="31"/>
      <c r="W355" s="31"/>
      <c r="X355" s="31"/>
      <c r="Y355" s="33">
        <v>-872.92129999999997</v>
      </c>
      <c r="Z355" s="31"/>
      <c r="AA355" s="31"/>
      <c r="AB355" s="31"/>
      <c r="AC355" s="31"/>
      <c r="AD355" s="33"/>
      <c r="AE355" s="31">
        <v>-10201.9427805</v>
      </c>
    </row>
    <row r="356" spans="2:31" x14ac:dyDescent="0.3">
      <c r="B356" s="27" t="s">
        <v>166</v>
      </c>
      <c r="C356" s="31"/>
      <c r="D356" s="31"/>
      <c r="E356" s="31"/>
      <c r="F356" s="31"/>
      <c r="G356" s="31"/>
      <c r="H356" s="31"/>
      <c r="I356" s="33"/>
      <c r="J356" s="31">
        <v>-2630.9214119999997</v>
      </c>
      <c r="K356" s="31"/>
      <c r="L356" s="31"/>
      <c r="M356" s="31"/>
      <c r="N356" s="31"/>
      <c r="O356" s="31">
        <v>-2584.9372499999999</v>
      </c>
      <c r="P356" s="31"/>
      <c r="Q356" s="33">
        <v>-5215.8586619999996</v>
      </c>
      <c r="R356" s="31">
        <v>-194.49444600000001</v>
      </c>
      <c r="S356" s="31"/>
      <c r="T356" s="31"/>
      <c r="U356" s="31"/>
      <c r="V356" s="31"/>
      <c r="W356" s="31"/>
      <c r="X356" s="31"/>
      <c r="Y356" s="33">
        <v>-194.49444600000001</v>
      </c>
      <c r="Z356" s="31"/>
      <c r="AA356" s="31"/>
      <c r="AB356" s="31"/>
      <c r="AC356" s="31"/>
      <c r="AD356" s="33"/>
      <c r="AE356" s="31">
        <v>-5410.3531079999993</v>
      </c>
    </row>
    <row r="357" spans="2:31" x14ac:dyDescent="0.3">
      <c r="B357" s="27" t="s">
        <v>167</v>
      </c>
      <c r="C357" s="31"/>
      <c r="D357" s="31"/>
      <c r="E357" s="31"/>
      <c r="F357" s="31"/>
      <c r="G357" s="31">
        <v>0</v>
      </c>
      <c r="H357" s="31"/>
      <c r="I357" s="33">
        <v>0</v>
      </c>
      <c r="J357" s="31">
        <v>-60953.372399999993</v>
      </c>
      <c r="K357" s="31"/>
      <c r="L357" s="31"/>
      <c r="M357" s="31"/>
      <c r="N357" s="31"/>
      <c r="O357" s="31">
        <v>-5461.9393499999996</v>
      </c>
      <c r="P357" s="31"/>
      <c r="Q357" s="33">
        <v>-66415.311749999993</v>
      </c>
      <c r="R357" s="31">
        <v>-259.2</v>
      </c>
      <c r="S357" s="31"/>
      <c r="T357" s="31"/>
      <c r="U357" s="31"/>
      <c r="V357" s="31"/>
      <c r="W357" s="31">
        <v>-5.3351999999999995</v>
      </c>
      <c r="X357" s="31"/>
      <c r="Y357" s="33">
        <v>-264.53519999999997</v>
      </c>
      <c r="Z357" s="31"/>
      <c r="AA357" s="31"/>
      <c r="AB357" s="31"/>
      <c r="AC357" s="31"/>
      <c r="AD357" s="33"/>
      <c r="AE357" s="31">
        <v>-66679.846949999992</v>
      </c>
    </row>
    <row r="358" spans="2:31" x14ac:dyDescent="0.3">
      <c r="B358" s="27" t="s">
        <v>168</v>
      </c>
      <c r="C358" s="31"/>
      <c r="D358" s="31"/>
      <c r="E358" s="31"/>
      <c r="F358" s="31"/>
      <c r="G358" s="31">
        <v>-116.9532</v>
      </c>
      <c r="H358" s="31"/>
      <c r="I358" s="33">
        <v>-116.9532</v>
      </c>
      <c r="J358" s="31">
        <v>-25251.610499999999</v>
      </c>
      <c r="K358" s="31"/>
      <c r="L358" s="31"/>
      <c r="M358" s="31"/>
      <c r="N358" s="31"/>
      <c r="O358" s="31">
        <v>-92.5398</v>
      </c>
      <c r="P358" s="31"/>
      <c r="Q358" s="33">
        <v>-25344.150299999998</v>
      </c>
      <c r="R358" s="31"/>
      <c r="S358" s="31"/>
      <c r="T358" s="31"/>
      <c r="U358" s="31"/>
      <c r="V358" s="31"/>
      <c r="W358" s="31"/>
      <c r="X358" s="31"/>
      <c r="Y358" s="33"/>
      <c r="Z358" s="31"/>
      <c r="AA358" s="31"/>
      <c r="AB358" s="31"/>
      <c r="AC358" s="31"/>
      <c r="AD358" s="33"/>
      <c r="AE358" s="31">
        <v>-25461.103499999997</v>
      </c>
    </row>
    <row r="359" spans="2:31" x14ac:dyDescent="0.3">
      <c r="B359" s="27" t="s">
        <v>169</v>
      </c>
      <c r="C359" s="31"/>
      <c r="D359" s="31"/>
      <c r="E359" s="31"/>
      <c r="F359" s="31"/>
      <c r="G359" s="31"/>
      <c r="H359" s="31"/>
      <c r="I359" s="33"/>
      <c r="J359" s="31"/>
      <c r="K359" s="31"/>
      <c r="L359" s="31"/>
      <c r="M359" s="31">
        <v>0</v>
      </c>
      <c r="N359" s="31"/>
      <c r="O359" s="31">
        <v>-12269.904299999998</v>
      </c>
      <c r="P359" s="31"/>
      <c r="Q359" s="33">
        <v>-12269.904299999998</v>
      </c>
      <c r="R359" s="31"/>
      <c r="S359" s="31"/>
      <c r="T359" s="31"/>
      <c r="U359" s="31"/>
      <c r="V359" s="31"/>
      <c r="W359" s="31">
        <v>-2132.1306</v>
      </c>
      <c r="X359" s="31"/>
      <c r="Y359" s="33">
        <v>-2132.1306</v>
      </c>
      <c r="Z359" s="31"/>
      <c r="AA359" s="31"/>
      <c r="AB359" s="31"/>
      <c r="AC359" s="31"/>
      <c r="AD359" s="33"/>
      <c r="AE359" s="31">
        <v>-14402.034899999999</v>
      </c>
    </row>
    <row r="360" spans="2:31" x14ac:dyDescent="0.3">
      <c r="B360" s="27" t="s">
        <v>170</v>
      </c>
      <c r="C360" s="31">
        <v>0</v>
      </c>
      <c r="D360" s="31"/>
      <c r="E360" s="31"/>
      <c r="F360" s="31"/>
      <c r="G360" s="31"/>
      <c r="H360" s="31"/>
      <c r="I360" s="33">
        <v>0</v>
      </c>
      <c r="J360" s="31">
        <v>-20285.335576999991</v>
      </c>
      <c r="K360" s="31"/>
      <c r="L360" s="31"/>
      <c r="M360" s="31"/>
      <c r="N360" s="31"/>
      <c r="O360" s="31">
        <v>-103.87439999999998</v>
      </c>
      <c r="P360" s="31"/>
      <c r="Q360" s="33">
        <v>-20389.209976999991</v>
      </c>
      <c r="R360" s="31">
        <v>-1487.9336974999997</v>
      </c>
      <c r="S360" s="31"/>
      <c r="T360" s="31"/>
      <c r="U360" s="31"/>
      <c r="V360" s="31"/>
      <c r="W360" s="31"/>
      <c r="X360" s="31"/>
      <c r="Y360" s="33">
        <v>-1487.9336974999997</v>
      </c>
      <c r="Z360" s="31"/>
      <c r="AA360" s="31"/>
      <c r="AB360" s="31"/>
      <c r="AC360" s="31"/>
      <c r="AD360" s="33"/>
      <c r="AE360" s="31">
        <v>-21877.143674499992</v>
      </c>
    </row>
    <row r="361" spans="2:31" x14ac:dyDescent="0.3">
      <c r="B361" s="27" t="s">
        <v>171</v>
      </c>
      <c r="C361" s="31">
        <v>-906.52970000000005</v>
      </c>
      <c r="D361" s="31"/>
      <c r="E361" s="31"/>
      <c r="F361" s="31"/>
      <c r="G361" s="31"/>
      <c r="H361" s="31"/>
      <c r="I361" s="33">
        <v>-906.52970000000005</v>
      </c>
      <c r="J361" s="31">
        <v>-22911.077637999995</v>
      </c>
      <c r="K361" s="31"/>
      <c r="L361" s="31"/>
      <c r="M361" s="31">
        <v>0</v>
      </c>
      <c r="N361" s="31"/>
      <c r="O361" s="31">
        <v>-627.31619999999998</v>
      </c>
      <c r="P361" s="31"/>
      <c r="Q361" s="33">
        <v>-23538.393837999996</v>
      </c>
      <c r="R361" s="31">
        <v>-1455.99369</v>
      </c>
      <c r="S361" s="31"/>
      <c r="T361" s="31"/>
      <c r="U361" s="31"/>
      <c r="V361" s="31"/>
      <c r="W361" s="31">
        <v>0</v>
      </c>
      <c r="X361" s="31"/>
      <c r="Y361" s="33">
        <v>-1455.99369</v>
      </c>
      <c r="Z361" s="31"/>
      <c r="AA361" s="31"/>
      <c r="AB361" s="31"/>
      <c r="AC361" s="31"/>
      <c r="AD361" s="33"/>
      <c r="AE361" s="31">
        <v>-25900.917227999995</v>
      </c>
    </row>
    <row r="362" spans="2:31" x14ac:dyDescent="0.3">
      <c r="B362" s="27" t="s">
        <v>172</v>
      </c>
      <c r="C362" s="31">
        <v>-209.05916400000001</v>
      </c>
      <c r="D362" s="31"/>
      <c r="E362" s="31"/>
      <c r="F362" s="31"/>
      <c r="G362" s="31"/>
      <c r="H362" s="31"/>
      <c r="I362" s="33">
        <v>-209.05916400000001</v>
      </c>
      <c r="J362" s="31">
        <v>-17675.090038900005</v>
      </c>
      <c r="K362" s="31"/>
      <c r="L362" s="31"/>
      <c r="M362" s="31"/>
      <c r="N362" s="31"/>
      <c r="O362" s="31">
        <v>-1087.0330500000002</v>
      </c>
      <c r="P362" s="31"/>
      <c r="Q362" s="33">
        <v>-18762.123088900007</v>
      </c>
      <c r="R362" s="31">
        <v>-3547.5277134999997</v>
      </c>
      <c r="S362" s="31"/>
      <c r="T362" s="31"/>
      <c r="U362" s="31"/>
      <c r="V362" s="31"/>
      <c r="W362" s="31"/>
      <c r="X362" s="31"/>
      <c r="Y362" s="33">
        <v>-3547.5277134999997</v>
      </c>
      <c r="Z362" s="31"/>
      <c r="AA362" s="31"/>
      <c r="AB362" s="31"/>
      <c r="AC362" s="31"/>
      <c r="AD362" s="33"/>
      <c r="AE362" s="31">
        <v>-22518.709966400005</v>
      </c>
    </row>
    <row r="363" spans="2:31" x14ac:dyDescent="0.3">
      <c r="B363" s="27" t="s">
        <v>173</v>
      </c>
      <c r="C363" s="31"/>
      <c r="D363" s="31"/>
      <c r="E363" s="31"/>
      <c r="F363" s="31"/>
      <c r="G363" s="31">
        <v>-78.825600000000009</v>
      </c>
      <c r="H363" s="31"/>
      <c r="I363" s="33">
        <v>-78.825600000000009</v>
      </c>
      <c r="J363" s="31"/>
      <c r="K363" s="31"/>
      <c r="L363" s="31"/>
      <c r="M363" s="31"/>
      <c r="N363" s="31"/>
      <c r="O363" s="31">
        <v>-6765.1101000000008</v>
      </c>
      <c r="P363" s="31"/>
      <c r="Q363" s="33">
        <v>-6765.1101000000008</v>
      </c>
      <c r="R363" s="31"/>
      <c r="S363" s="31"/>
      <c r="T363" s="31"/>
      <c r="U363" s="31"/>
      <c r="V363" s="31"/>
      <c r="W363" s="31">
        <v>-143.4366</v>
      </c>
      <c r="X363" s="31"/>
      <c r="Y363" s="33">
        <v>-143.4366</v>
      </c>
      <c r="Z363" s="31"/>
      <c r="AA363" s="31"/>
      <c r="AB363" s="31"/>
      <c r="AC363" s="31"/>
      <c r="AD363" s="33"/>
      <c r="AE363" s="31">
        <v>-6987.3723000000009</v>
      </c>
    </row>
    <row r="364" spans="2:31" x14ac:dyDescent="0.3">
      <c r="B364" s="27" t="s">
        <v>174</v>
      </c>
      <c r="C364" s="31"/>
      <c r="D364" s="31"/>
      <c r="E364" s="31"/>
      <c r="F364" s="31"/>
      <c r="G364" s="31">
        <v>0</v>
      </c>
      <c r="H364" s="31"/>
      <c r="I364" s="33">
        <v>0</v>
      </c>
      <c r="J364" s="31">
        <v>-61252.071799999991</v>
      </c>
      <c r="K364" s="31"/>
      <c r="L364" s="31"/>
      <c r="M364" s="31"/>
      <c r="N364" s="31"/>
      <c r="O364" s="31">
        <v>-9040.1575499999999</v>
      </c>
      <c r="P364" s="31"/>
      <c r="Q364" s="33">
        <v>-70292.229349999994</v>
      </c>
      <c r="R364" s="31">
        <v>-2218.9967999999999</v>
      </c>
      <c r="S364" s="31"/>
      <c r="T364" s="31"/>
      <c r="U364" s="31"/>
      <c r="V364" s="31"/>
      <c r="W364" s="31"/>
      <c r="X364" s="31"/>
      <c r="Y364" s="33">
        <v>-2218.9967999999999</v>
      </c>
      <c r="Z364" s="31"/>
      <c r="AA364" s="31"/>
      <c r="AB364" s="31"/>
      <c r="AC364" s="31"/>
      <c r="AD364" s="33"/>
      <c r="AE364" s="31">
        <v>-72511.226149999988</v>
      </c>
    </row>
    <row r="365" spans="2:31" x14ac:dyDescent="0.3">
      <c r="B365" s="27" t="s">
        <v>175</v>
      </c>
      <c r="C365" s="31"/>
      <c r="D365" s="31"/>
      <c r="E365" s="31"/>
      <c r="F365" s="31"/>
      <c r="G365" s="31"/>
      <c r="H365" s="31"/>
      <c r="I365" s="33"/>
      <c r="J365" s="31">
        <v>-68315.690555499998</v>
      </c>
      <c r="K365" s="31"/>
      <c r="L365" s="31"/>
      <c r="M365" s="31"/>
      <c r="N365" s="31"/>
      <c r="O365" s="31">
        <v>-2330.0071200000002</v>
      </c>
      <c r="P365" s="31"/>
      <c r="Q365" s="33">
        <v>-70645.697675499992</v>
      </c>
      <c r="R365" s="31">
        <v>-1519.3187760000001</v>
      </c>
      <c r="S365" s="31"/>
      <c r="T365" s="31"/>
      <c r="U365" s="31"/>
      <c r="V365" s="31"/>
      <c r="W365" s="31"/>
      <c r="X365" s="31"/>
      <c r="Y365" s="33">
        <v>-1519.3187760000001</v>
      </c>
      <c r="Z365" s="31"/>
      <c r="AA365" s="31"/>
      <c r="AB365" s="31"/>
      <c r="AC365" s="31"/>
      <c r="AD365" s="33"/>
      <c r="AE365" s="31">
        <v>-72165.016451499992</v>
      </c>
    </row>
    <row r="366" spans="2:31" x14ac:dyDescent="0.3">
      <c r="B366" s="27" t="s">
        <v>176</v>
      </c>
      <c r="C366" s="31"/>
      <c r="D366" s="31"/>
      <c r="E366" s="31"/>
      <c r="F366" s="31"/>
      <c r="G366" s="31">
        <v>-24.84</v>
      </c>
      <c r="H366" s="31"/>
      <c r="I366" s="33">
        <v>-24.84</v>
      </c>
      <c r="J366" s="31">
        <v>-11663.284008999999</v>
      </c>
      <c r="K366" s="31"/>
      <c r="L366" s="31"/>
      <c r="M366" s="31"/>
      <c r="N366" s="31"/>
      <c r="O366" s="31">
        <v>-47628.524599999982</v>
      </c>
      <c r="P366" s="31"/>
      <c r="Q366" s="33">
        <v>-59291.808608999985</v>
      </c>
      <c r="R366" s="31"/>
      <c r="S366" s="31"/>
      <c r="T366" s="31"/>
      <c r="U366" s="31"/>
      <c r="V366" s="31"/>
      <c r="W366" s="31"/>
      <c r="X366" s="31"/>
      <c r="Y366" s="33"/>
      <c r="Z366" s="31"/>
      <c r="AA366" s="31"/>
      <c r="AB366" s="31">
        <v>-4874.6880000000001</v>
      </c>
      <c r="AC366" s="31"/>
      <c r="AD366" s="33">
        <v>-4874.6880000000001</v>
      </c>
      <c r="AE366" s="31">
        <v>-64191.336608999984</v>
      </c>
    </row>
    <row r="367" spans="2:31" x14ac:dyDescent="0.3">
      <c r="B367" s="27" t="s">
        <v>177</v>
      </c>
      <c r="C367" s="31"/>
      <c r="D367" s="31">
        <v>0</v>
      </c>
      <c r="E367" s="31"/>
      <c r="F367" s="31"/>
      <c r="G367" s="31"/>
      <c r="H367" s="31"/>
      <c r="I367" s="33">
        <v>0</v>
      </c>
      <c r="J367" s="31"/>
      <c r="K367" s="31">
        <v>5340111.9750000006</v>
      </c>
      <c r="L367" s="31"/>
      <c r="M367" s="31"/>
      <c r="N367" s="31"/>
      <c r="O367" s="31"/>
      <c r="P367" s="31"/>
      <c r="Q367" s="33">
        <v>5340111.9750000006</v>
      </c>
      <c r="R367" s="31"/>
      <c r="S367" s="31">
        <v>-882.9</v>
      </c>
      <c r="T367" s="31"/>
      <c r="U367" s="31"/>
      <c r="V367" s="31"/>
      <c r="W367" s="31"/>
      <c r="X367" s="31"/>
      <c r="Y367" s="33">
        <v>-882.9</v>
      </c>
      <c r="Z367" s="31"/>
      <c r="AA367" s="31"/>
      <c r="AB367" s="31"/>
      <c r="AC367" s="31"/>
      <c r="AD367" s="33"/>
      <c r="AE367" s="31">
        <v>5339229.0750000002</v>
      </c>
    </row>
    <row r="368" spans="2:31" x14ac:dyDescent="0.3">
      <c r="B368" s="27" t="s">
        <v>178</v>
      </c>
      <c r="C368" s="31"/>
      <c r="D368" s="31"/>
      <c r="E368" s="31"/>
      <c r="F368" s="31"/>
      <c r="G368" s="31"/>
      <c r="H368" s="31"/>
      <c r="I368" s="33"/>
      <c r="J368" s="31"/>
      <c r="K368" s="31"/>
      <c r="L368" s="31"/>
      <c r="M368" s="31">
        <v>0</v>
      </c>
      <c r="N368" s="31"/>
      <c r="O368" s="31"/>
      <c r="P368" s="31">
        <v>-3690.36</v>
      </c>
      <c r="Q368" s="33">
        <v>-3690.36</v>
      </c>
      <c r="R368" s="31"/>
      <c r="S368" s="31"/>
      <c r="T368" s="31"/>
      <c r="U368" s="31"/>
      <c r="V368" s="31"/>
      <c r="W368" s="31"/>
      <c r="X368" s="31"/>
      <c r="Y368" s="33"/>
      <c r="Z368" s="31"/>
      <c r="AA368" s="31"/>
      <c r="AB368" s="31"/>
      <c r="AC368" s="31"/>
      <c r="AD368" s="33"/>
      <c r="AE368" s="31">
        <v>-3690.36</v>
      </c>
    </row>
    <row r="369" spans="2:31" x14ac:dyDescent="0.3">
      <c r="B369" s="27" t="s">
        <v>179</v>
      </c>
      <c r="C369" s="31"/>
      <c r="D369" s="31"/>
      <c r="E369" s="31"/>
      <c r="F369" s="31"/>
      <c r="G369" s="31"/>
      <c r="H369" s="31"/>
      <c r="I369" s="33"/>
      <c r="J369" s="31">
        <v>0</v>
      </c>
      <c r="K369" s="31"/>
      <c r="L369" s="31"/>
      <c r="M369" s="31"/>
      <c r="N369" s="31"/>
      <c r="O369" s="31"/>
      <c r="P369" s="31">
        <v>0</v>
      </c>
      <c r="Q369" s="33">
        <v>0</v>
      </c>
      <c r="R369" s="31"/>
      <c r="S369" s="31"/>
      <c r="T369" s="31"/>
      <c r="U369" s="31"/>
      <c r="V369" s="31"/>
      <c r="W369" s="31"/>
      <c r="X369" s="31"/>
      <c r="Y369" s="33"/>
      <c r="Z369" s="31"/>
      <c r="AA369" s="31"/>
      <c r="AB369" s="31"/>
      <c r="AC369" s="31"/>
      <c r="AD369" s="33"/>
      <c r="AE369" s="31">
        <v>0</v>
      </c>
    </row>
    <row r="370" spans="2:31" x14ac:dyDescent="0.3">
      <c r="B370" s="27" t="s">
        <v>180</v>
      </c>
      <c r="C370" s="31"/>
      <c r="D370" s="31"/>
      <c r="E370" s="31"/>
      <c r="F370" s="31"/>
      <c r="G370" s="31"/>
      <c r="H370" s="31"/>
      <c r="I370" s="33"/>
      <c r="J370" s="31"/>
      <c r="K370" s="31"/>
      <c r="L370" s="31"/>
      <c r="M370" s="31">
        <v>0</v>
      </c>
      <c r="N370" s="31"/>
      <c r="O370" s="31"/>
      <c r="P370" s="31"/>
      <c r="Q370" s="33">
        <v>0</v>
      </c>
      <c r="R370" s="31"/>
      <c r="S370" s="31"/>
      <c r="T370" s="31"/>
      <c r="U370" s="31"/>
      <c r="V370" s="31"/>
      <c r="W370" s="31"/>
      <c r="X370" s="31"/>
      <c r="Y370" s="33"/>
      <c r="Z370" s="31"/>
      <c r="AA370" s="31"/>
      <c r="AB370" s="31"/>
      <c r="AC370" s="31"/>
      <c r="AD370" s="33"/>
      <c r="AE370" s="31">
        <v>0</v>
      </c>
    </row>
    <row r="371" spans="2:31" x14ac:dyDescent="0.3">
      <c r="B371" s="27" t="s">
        <v>181</v>
      </c>
      <c r="C371" s="31"/>
      <c r="D371" s="31"/>
      <c r="E371" s="31"/>
      <c r="F371" s="31"/>
      <c r="G371" s="31"/>
      <c r="H371" s="31"/>
      <c r="I371" s="33"/>
      <c r="J371" s="31"/>
      <c r="K371" s="31"/>
      <c r="L371" s="31"/>
      <c r="M371" s="31"/>
      <c r="N371" s="31"/>
      <c r="O371" s="31"/>
      <c r="P371" s="31">
        <v>-1099.7639999999999</v>
      </c>
      <c r="Q371" s="33">
        <v>-1099.7639999999999</v>
      </c>
      <c r="R371" s="31"/>
      <c r="S371" s="31"/>
      <c r="T371" s="31"/>
      <c r="U371" s="31"/>
      <c r="V371" s="31"/>
      <c r="W371" s="31"/>
      <c r="X371" s="31"/>
      <c r="Y371" s="33"/>
      <c r="Z371" s="31"/>
      <c r="AA371" s="31"/>
      <c r="AB371" s="31"/>
      <c r="AC371" s="31"/>
      <c r="AD371" s="33"/>
      <c r="AE371" s="31">
        <v>-1099.7639999999999</v>
      </c>
    </row>
    <row r="372" spans="2:31" x14ac:dyDescent="0.3">
      <c r="B372" s="27" t="s">
        <v>182</v>
      </c>
      <c r="C372" s="31"/>
      <c r="D372" s="31"/>
      <c r="E372" s="31"/>
      <c r="F372" s="31">
        <v>0</v>
      </c>
      <c r="G372" s="31"/>
      <c r="H372" s="31"/>
      <c r="I372" s="33">
        <v>0</v>
      </c>
      <c r="J372" s="31">
        <v>0</v>
      </c>
      <c r="K372" s="31"/>
      <c r="L372" s="31"/>
      <c r="M372" s="31">
        <v>-1131.75</v>
      </c>
      <c r="N372" s="31"/>
      <c r="O372" s="31"/>
      <c r="P372" s="31">
        <v>-74.384999999999991</v>
      </c>
      <c r="Q372" s="33">
        <v>-1206.135</v>
      </c>
      <c r="R372" s="31"/>
      <c r="S372" s="31"/>
      <c r="T372" s="31"/>
      <c r="U372" s="31"/>
      <c r="V372" s="31"/>
      <c r="W372" s="31"/>
      <c r="X372" s="31"/>
      <c r="Y372" s="33"/>
      <c r="Z372" s="31"/>
      <c r="AA372" s="31"/>
      <c r="AB372" s="31"/>
      <c r="AC372" s="31"/>
      <c r="AD372" s="33"/>
      <c r="AE372" s="31">
        <v>-1206.135</v>
      </c>
    </row>
    <row r="373" spans="2:31" x14ac:dyDescent="0.3">
      <c r="B373" s="27" t="s">
        <v>183</v>
      </c>
      <c r="C373" s="31"/>
      <c r="D373" s="31"/>
      <c r="E373" s="31"/>
      <c r="F373" s="31"/>
      <c r="G373" s="31"/>
      <c r="H373" s="31"/>
      <c r="I373" s="33"/>
      <c r="J373" s="31"/>
      <c r="K373" s="31"/>
      <c r="L373" s="31"/>
      <c r="M373" s="31">
        <v>0</v>
      </c>
      <c r="N373" s="31"/>
      <c r="O373" s="31"/>
      <c r="P373" s="31">
        <v>0</v>
      </c>
      <c r="Q373" s="33">
        <v>0</v>
      </c>
      <c r="R373" s="31"/>
      <c r="S373" s="31"/>
      <c r="T373" s="31"/>
      <c r="U373" s="31"/>
      <c r="V373" s="31"/>
      <c r="W373" s="31"/>
      <c r="X373" s="31"/>
      <c r="Y373" s="33"/>
      <c r="Z373" s="31"/>
      <c r="AA373" s="31"/>
      <c r="AB373" s="31"/>
      <c r="AC373" s="31"/>
      <c r="AD373" s="33"/>
      <c r="AE373" s="31">
        <v>0</v>
      </c>
    </row>
    <row r="374" spans="2:31" x14ac:dyDescent="0.3">
      <c r="B374" s="27" t="s">
        <v>184</v>
      </c>
      <c r="C374" s="31"/>
      <c r="D374" s="31"/>
      <c r="E374" s="31"/>
      <c r="F374" s="31"/>
      <c r="G374" s="31"/>
      <c r="H374" s="31"/>
      <c r="I374" s="33"/>
      <c r="J374" s="31"/>
      <c r="K374" s="31"/>
      <c r="L374" s="31"/>
      <c r="M374" s="31">
        <v>0</v>
      </c>
      <c r="N374" s="31"/>
      <c r="O374" s="31"/>
      <c r="P374" s="31">
        <v>11383.199999999999</v>
      </c>
      <c r="Q374" s="33">
        <v>11383.199999999999</v>
      </c>
      <c r="R374" s="31"/>
      <c r="S374" s="31"/>
      <c r="T374" s="31"/>
      <c r="U374" s="31"/>
      <c r="V374" s="31"/>
      <c r="W374" s="31"/>
      <c r="X374" s="31"/>
      <c r="Y374" s="33"/>
      <c r="Z374" s="31"/>
      <c r="AA374" s="31"/>
      <c r="AB374" s="31"/>
      <c r="AC374" s="31"/>
      <c r="AD374" s="33"/>
      <c r="AE374" s="31">
        <v>11383.199999999999</v>
      </c>
    </row>
    <row r="375" spans="2:31" x14ac:dyDescent="0.3">
      <c r="B375" s="27" t="s">
        <v>185</v>
      </c>
      <c r="C375" s="31"/>
      <c r="D375" s="31"/>
      <c r="E375" s="31"/>
      <c r="F375" s="31"/>
      <c r="G375" s="31"/>
      <c r="H375" s="31"/>
      <c r="I375" s="33"/>
      <c r="J375" s="31"/>
      <c r="K375" s="31"/>
      <c r="L375" s="31"/>
      <c r="M375" s="31">
        <v>0</v>
      </c>
      <c r="N375" s="31"/>
      <c r="O375" s="31"/>
      <c r="P375" s="31">
        <v>0</v>
      </c>
      <c r="Q375" s="33">
        <v>0</v>
      </c>
      <c r="R375" s="31"/>
      <c r="S375" s="31"/>
      <c r="T375" s="31"/>
      <c r="U375" s="31"/>
      <c r="V375" s="31"/>
      <c r="W375" s="31"/>
      <c r="X375" s="31"/>
      <c r="Y375" s="33"/>
      <c r="Z375" s="31"/>
      <c r="AA375" s="31"/>
      <c r="AB375" s="31"/>
      <c r="AC375" s="31"/>
      <c r="AD375" s="33"/>
      <c r="AE375" s="31">
        <v>0</v>
      </c>
    </row>
    <row r="376" spans="2:31" x14ac:dyDescent="0.3">
      <c r="B376" s="27" t="s">
        <v>186</v>
      </c>
      <c r="C376" s="31"/>
      <c r="D376" s="31"/>
      <c r="E376" s="31"/>
      <c r="F376" s="31"/>
      <c r="G376" s="31"/>
      <c r="H376" s="31"/>
      <c r="I376" s="33"/>
      <c r="J376" s="31"/>
      <c r="K376" s="31"/>
      <c r="L376" s="31"/>
      <c r="M376" s="31">
        <v>0</v>
      </c>
      <c r="N376" s="31"/>
      <c r="O376" s="31"/>
      <c r="P376" s="31">
        <v>6026.4</v>
      </c>
      <c r="Q376" s="33">
        <v>6026.4</v>
      </c>
      <c r="R376" s="31"/>
      <c r="S376" s="31"/>
      <c r="T376" s="31"/>
      <c r="U376" s="31"/>
      <c r="V376" s="31"/>
      <c r="W376" s="31"/>
      <c r="X376" s="31"/>
      <c r="Y376" s="33"/>
      <c r="Z376" s="31"/>
      <c r="AA376" s="31"/>
      <c r="AB376" s="31"/>
      <c r="AC376" s="31"/>
      <c r="AD376" s="33"/>
      <c r="AE376" s="31">
        <v>6026.4</v>
      </c>
    </row>
    <row r="377" spans="2:31" x14ac:dyDescent="0.3">
      <c r="B377" s="27" t="s">
        <v>187</v>
      </c>
      <c r="C377" s="31"/>
      <c r="D377" s="31"/>
      <c r="E377" s="31"/>
      <c r="F377" s="31"/>
      <c r="G377" s="31"/>
      <c r="H377" s="31"/>
      <c r="I377" s="33"/>
      <c r="J377" s="31">
        <v>0</v>
      </c>
      <c r="K377" s="31"/>
      <c r="L377" s="31"/>
      <c r="M377" s="31"/>
      <c r="N377" s="31"/>
      <c r="O377" s="31"/>
      <c r="P377" s="31">
        <v>0</v>
      </c>
      <c r="Q377" s="33">
        <v>0</v>
      </c>
      <c r="R377" s="31"/>
      <c r="S377" s="31"/>
      <c r="T377" s="31"/>
      <c r="U377" s="31"/>
      <c r="V377" s="31"/>
      <c r="W377" s="31"/>
      <c r="X377" s="31"/>
      <c r="Y377" s="33"/>
      <c r="Z377" s="31"/>
      <c r="AA377" s="31"/>
      <c r="AB377" s="31"/>
      <c r="AC377" s="31"/>
      <c r="AD377" s="33"/>
      <c r="AE377" s="31">
        <v>0</v>
      </c>
    </row>
    <row r="378" spans="2:31" x14ac:dyDescent="0.3">
      <c r="B378" s="27" t="s">
        <v>188</v>
      </c>
      <c r="C378" s="31"/>
      <c r="D378" s="31"/>
      <c r="E378" s="31"/>
      <c r="F378" s="31"/>
      <c r="G378" s="31"/>
      <c r="H378" s="31"/>
      <c r="I378" s="33"/>
      <c r="J378" s="31"/>
      <c r="K378" s="31"/>
      <c r="L378" s="31"/>
      <c r="M378" s="31">
        <v>0</v>
      </c>
      <c r="N378" s="31"/>
      <c r="O378" s="31"/>
      <c r="P378" s="31">
        <v>4785.75</v>
      </c>
      <c r="Q378" s="33">
        <v>4785.75</v>
      </c>
      <c r="R378" s="31"/>
      <c r="S378" s="31"/>
      <c r="T378" s="31"/>
      <c r="U378" s="31"/>
      <c r="V378" s="31"/>
      <c r="W378" s="31"/>
      <c r="X378" s="31"/>
      <c r="Y378" s="33"/>
      <c r="Z378" s="31"/>
      <c r="AA378" s="31"/>
      <c r="AB378" s="31"/>
      <c r="AC378" s="31"/>
      <c r="AD378" s="33"/>
      <c r="AE378" s="31">
        <v>4785.75</v>
      </c>
    </row>
    <row r="379" spans="2:31" x14ac:dyDescent="0.3">
      <c r="B379" s="27" t="s">
        <v>189</v>
      </c>
      <c r="C379" s="31"/>
      <c r="D379" s="31"/>
      <c r="E379" s="31"/>
      <c r="F379" s="31"/>
      <c r="G379" s="31"/>
      <c r="H379" s="31"/>
      <c r="I379" s="33"/>
      <c r="J379" s="31"/>
      <c r="K379" s="31"/>
      <c r="L379" s="31"/>
      <c r="M379" s="31">
        <v>0</v>
      </c>
      <c r="N379" s="31"/>
      <c r="O379" s="31"/>
      <c r="P379" s="31">
        <v>0</v>
      </c>
      <c r="Q379" s="33">
        <v>0</v>
      </c>
      <c r="R379" s="31"/>
      <c r="S379" s="31"/>
      <c r="T379" s="31"/>
      <c r="U379" s="31"/>
      <c r="V379" s="31"/>
      <c r="W379" s="31"/>
      <c r="X379" s="31"/>
      <c r="Y379" s="33"/>
      <c r="Z379" s="31"/>
      <c r="AA379" s="31"/>
      <c r="AB379" s="31"/>
      <c r="AC379" s="31"/>
      <c r="AD379" s="33"/>
      <c r="AE379" s="31">
        <v>0</v>
      </c>
    </row>
    <row r="380" spans="2:31" x14ac:dyDescent="0.3">
      <c r="B380" s="27" t="s">
        <v>190</v>
      </c>
      <c r="C380" s="31"/>
      <c r="D380" s="31"/>
      <c r="E380" s="31"/>
      <c r="F380" s="31"/>
      <c r="G380" s="31"/>
      <c r="H380" s="31"/>
      <c r="I380" s="33"/>
      <c r="J380" s="31"/>
      <c r="K380" s="31"/>
      <c r="L380" s="31"/>
      <c r="M380" s="31">
        <v>0</v>
      </c>
      <c r="N380" s="31"/>
      <c r="O380" s="31"/>
      <c r="P380" s="31">
        <v>51.975000000000001</v>
      </c>
      <c r="Q380" s="33">
        <v>51.975000000000001</v>
      </c>
      <c r="R380" s="31"/>
      <c r="S380" s="31"/>
      <c r="T380" s="31"/>
      <c r="U380" s="31"/>
      <c r="V380" s="31"/>
      <c r="W380" s="31"/>
      <c r="X380" s="31"/>
      <c r="Y380" s="33"/>
      <c r="Z380" s="31"/>
      <c r="AA380" s="31"/>
      <c r="AB380" s="31"/>
      <c r="AC380" s="31"/>
      <c r="AD380" s="33"/>
      <c r="AE380" s="31">
        <v>51.975000000000001</v>
      </c>
    </row>
    <row r="381" spans="2:31" x14ac:dyDescent="0.3">
      <c r="B381" s="27" t="s">
        <v>191</v>
      </c>
      <c r="C381" s="31"/>
      <c r="D381" s="31"/>
      <c r="E381" s="31"/>
      <c r="F381" s="31"/>
      <c r="G381" s="31"/>
      <c r="H381" s="31"/>
      <c r="I381" s="33"/>
      <c r="J381" s="31"/>
      <c r="K381" s="31"/>
      <c r="L381" s="31"/>
      <c r="M381" s="31">
        <v>0</v>
      </c>
      <c r="N381" s="31"/>
      <c r="O381" s="31"/>
      <c r="P381" s="31">
        <v>-593.67060000000004</v>
      </c>
      <c r="Q381" s="33">
        <v>-593.67060000000004</v>
      </c>
      <c r="R381" s="31"/>
      <c r="S381" s="31"/>
      <c r="T381" s="31"/>
      <c r="U381" s="31"/>
      <c r="V381" s="31"/>
      <c r="W381" s="31"/>
      <c r="X381" s="31"/>
      <c r="Y381" s="33"/>
      <c r="Z381" s="31"/>
      <c r="AA381" s="31"/>
      <c r="AB381" s="31"/>
      <c r="AC381" s="31"/>
      <c r="AD381" s="33"/>
      <c r="AE381" s="31">
        <v>-593.67060000000004</v>
      </c>
    </row>
    <row r="382" spans="2:31" x14ac:dyDescent="0.3">
      <c r="B382" s="27" t="s">
        <v>192</v>
      </c>
      <c r="C382" s="31"/>
      <c r="D382" s="31"/>
      <c r="E382" s="31"/>
      <c r="F382" s="31"/>
      <c r="G382" s="31"/>
      <c r="H382" s="31"/>
      <c r="I382" s="33"/>
      <c r="J382" s="31">
        <v>0</v>
      </c>
      <c r="K382" s="31"/>
      <c r="L382" s="31"/>
      <c r="M382" s="31">
        <v>0</v>
      </c>
      <c r="N382" s="31"/>
      <c r="O382" s="31"/>
      <c r="P382" s="31">
        <v>0</v>
      </c>
      <c r="Q382" s="33">
        <v>0</v>
      </c>
      <c r="R382" s="31"/>
      <c r="S382" s="31"/>
      <c r="T382" s="31"/>
      <c r="U382" s="31"/>
      <c r="V382" s="31"/>
      <c r="W382" s="31"/>
      <c r="X382" s="31"/>
      <c r="Y382" s="33"/>
      <c r="Z382" s="31"/>
      <c r="AA382" s="31"/>
      <c r="AB382" s="31"/>
      <c r="AC382" s="31"/>
      <c r="AD382" s="33"/>
      <c r="AE382" s="31">
        <v>0</v>
      </c>
    </row>
    <row r="383" spans="2:31" x14ac:dyDescent="0.3">
      <c r="B383" s="27" t="s">
        <v>193</v>
      </c>
      <c r="C383" s="31"/>
      <c r="D383" s="31"/>
      <c r="E383" s="31"/>
      <c r="F383" s="31"/>
      <c r="G383" s="31"/>
      <c r="H383" s="31"/>
      <c r="I383" s="33"/>
      <c r="J383" s="31"/>
      <c r="K383" s="31"/>
      <c r="L383" s="31"/>
      <c r="M383" s="31">
        <v>61348.95</v>
      </c>
      <c r="N383" s="31"/>
      <c r="O383" s="31"/>
      <c r="P383" s="31">
        <v>159526.05299999999</v>
      </c>
      <c r="Q383" s="33">
        <v>220875.00299999997</v>
      </c>
      <c r="R383" s="31"/>
      <c r="S383" s="31"/>
      <c r="T383" s="31"/>
      <c r="U383" s="31"/>
      <c r="V383" s="31"/>
      <c r="W383" s="31"/>
      <c r="X383" s="31"/>
      <c r="Y383" s="33"/>
      <c r="Z383" s="31"/>
      <c r="AA383" s="31"/>
      <c r="AB383" s="31"/>
      <c r="AC383" s="31"/>
      <c r="AD383" s="33"/>
      <c r="AE383" s="31">
        <v>220875.00299999997</v>
      </c>
    </row>
    <row r="384" spans="2:31" x14ac:dyDescent="0.3">
      <c r="B384" s="27" t="s">
        <v>194</v>
      </c>
      <c r="C384" s="31"/>
      <c r="D384" s="31"/>
      <c r="E384" s="31"/>
      <c r="F384" s="31"/>
      <c r="G384" s="31"/>
      <c r="H384" s="31"/>
      <c r="I384" s="33"/>
      <c r="J384" s="31"/>
      <c r="K384" s="31"/>
      <c r="L384" s="31"/>
      <c r="M384" s="31">
        <v>0</v>
      </c>
      <c r="N384" s="31"/>
      <c r="O384" s="31"/>
      <c r="P384" s="31">
        <v>0</v>
      </c>
      <c r="Q384" s="33">
        <v>0</v>
      </c>
      <c r="R384" s="31"/>
      <c r="S384" s="31"/>
      <c r="T384" s="31"/>
      <c r="U384" s="31"/>
      <c r="V384" s="31"/>
      <c r="W384" s="31"/>
      <c r="X384" s="31"/>
      <c r="Y384" s="33"/>
      <c r="Z384" s="31"/>
      <c r="AA384" s="31"/>
      <c r="AB384" s="31"/>
      <c r="AC384" s="31"/>
      <c r="AD384" s="33"/>
      <c r="AE384" s="31">
        <v>0</v>
      </c>
    </row>
    <row r="385" spans="2:31" x14ac:dyDescent="0.3">
      <c r="B385" s="27" t="s">
        <v>195</v>
      </c>
      <c r="C385" s="31"/>
      <c r="D385" s="31"/>
      <c r="E385" s="31"/>
      <c r="F385" s="31"/>
      <c r="G385" s="31"/>
      <c r="H385" s="31"/>
      <c r="I385" s="33"/>
      <c r="J385" s="31">
        <v>0</v>
      </c>
      <c r="K385" s="31"/>
      <c r="L385" s="31"/>
      <c r="M385" s="31">
        <v>0</v>
      </c>
      <c r="N385" s="31"/>
      <c r="O385" s="31"/>
      <c r="P385" s="31">
        <v>2524.788</v>
      </c>
      <c r="Q385" s="33">
        <v>2524.788</v>
      </c>
      <c r="R385" s="31"/>
      <c r="S385" s="31"/>
      <c r="T385" s="31"/>
      <c r="U385" s="31"/>
      <c r="V385" s="31"/>
      <c r="W385" s="31"/>
      <c r="X385" s="31"/>
      <c r="Y385" s="33"/>
      <c r="Z385" s="31"/>
      <c r="AA385" s="31"/>
      <c r="AB385" s="31"/>
      <c r="AC385" s="31"/>
      <c r="AD385" s="33"/>
      <c r="AE385" s="31">
        <v>2524.788</v>
      </c>
    </row>
    <row r="386" spans="2:31" x14ac:dyDescent="0.3">
      <c r="B386" s="27" t="s">
        <v>196</v>
      </c>
      <c r="C386" s="31"/>
      <c r="D386" s="31"/>
      <c r="E386" s="31"/>
      <c r="F386" s="31"/>
      <c r="G386" s="31"/>
      <c r="H386" s="31"/>
      <c r="I386" s="33"/>
      <c r="J386" s="31"/>
      <c r="K386" s="31"/>
      <c r="L386" s="31"/>
      <c r="M386" s="31">
        <v>0</v>
      </c>
      <c r="N386" s="31"/>
      <c r="O386" s="31"/>
      <c r="P386" s="31"/>
      <c r="Q386" s="33">
        <v>0</v>
      </c>
      <c r="R386" s="31"/>
      <c r="S386" s="31"/>
      <c r="T386" s="31"/>
      <c r="U386" s="31"/>
      <c r="V386" s="31"/>
      <c r="W386" s="31"/>
      <c r="X386" s="31"/>
      <c r="Y386" s="33"/>
      <c r="Z386" s="31"/>
      <c r="AA386" s="31"/>
      <c r="AB386" s="31"/>
      <c r="AC386" s="31"/>
      <c r="AD386" s="33"/>
      <c r="AE386" s="31">
        <v>0</v>
      </c>
    </row>
    <row r="387" spans="2:31" x14ac:dyDescent="0.3">
      <c r="B387" s="27" t="s">
        <v>197</v>
      </c>
      <c r="C387" s="31"/>
      <c r="D387" s="31"/>
      <c r="E387" s="31"/>
      <c r="F387" s="31"/>
      <c r="G387" s="31"/>
      <c r="H387" s="31"/>
      <c r="I387" s="33"/>
      <c r="J387" s="31"/>
      <c r="K387" s="31"/>
      <c r="L387" s="31"/>
      <c r="M387" s="31">
        <v>0</v>
      </c>
      <c r="N387" s="31"/>
      <c r="O387" s="31"/>
      <c r="P387" s="31">
        <v>0</v>
      </c>
      <c r="Q387" s="33">
        <v>0</v>
      </c>
      <c r="R387" s="31"/>
      <c r="S387" s="31"/>
      <c r="T387" s="31"/>
      <c r="U387" s="31"/>
      <c r="V387" s="31"/>
      <c r="W387" s="31"/>
      <c r="X387" s="31"/>
      <c r="Y387" s="33"/>
      <c r="Z387" s="31"/>
      <c r="AA387" s="31"/>
      <c r="AB387" s="31"/>
      <c r="AC387" s="31"/>
      <c r="AD387" s="33"/>
      <c r="AE387" s="31">
        <v>0</v>
      </c>
    </row>
    <row r="388" spans="2:31" x14ac:dyDescent="0.3">
      <c r="B388" s="27" t="s">
        <v>198</v>
      </c>
      <c r="C388" s="31"/>
      <c r="D388" s="31"/>
      <c r="E388" s="31"/>
      <c r="F388" s="31"/>
      <c r="G388" s="31"/>
      <c r="H388" s="31"/>
      <c r="I388" s="33"/>
      <c r="J388" s="31">
        <v>0</v>
      </c>
      <c r="K388" s="31"/>
      <c r="L388" s="31"/>
      <c r="M388" s="31">
        <v>93309.759000000005</v>
      </c>
      <c r="N388" s="31"/>
      <c r="O388" s="31"/>
      <c r="P388" s="31">
        <v>30500.339399999997</v>
      </c>
      <c r="Q388" s="33">
        <v>123810.0984</v>
      </c>
      <c r="R388" s="31"/>
      <c r="S388" s="31"/>
      <c r="T388" s="31"/>
      <c r="U388" s="31"/>
      <c r="V388" s="31"/>
      <c r="W388" s="31"/>
      <c r="X388" s="31"/>
      <c r="Y388" s="33"/>
      <c r="Z388" s="31"/>
      <c r="AA388" s="31"/>
      <c r="AB388" s="31"/>
      <c r="AC388" s="31"/>
      <c r="AD388" s="33"/>
      <c r="AE388" s="31">
        <v>123810.0984</v>
      </c>
    </row>
    <row r="389" spans="2:31" x14ac:dyDescent="0.3">
      <c r="B389" s="27" t="s">
        <v>199</v>
      </c>
      <c r="C389" s="31"/>
      <c r="D389" s="31"/>
      <c r="E389" s="31"/>
      <c r="F389" s="31"/>
      <c r="G389" s="31"/>
      <c r="H389" s="31"/>
      <c r="I389" s="33"/>
      <c r="J389" s="31"/>
      <c r="K389" s="31"/>
      <c r="L389" s="31"/>
      <c r="M389" s="31"/>
      <c r="N389" s="31"/>
      <c r="O389" s="31"/>
      <c r="P389" s="31"/>
      <c r="Q389" s="33"/>
      <c r="R389" s="31"/>
      <c r="S389" s="31"/>
      <c r="T389" s="31"/>
      <c r="U389" s="31"/>
      <c r="V389" s="31"/>
      <c r="W389" s="31"/>
      <c r="X389" s="31"/>
      <c r="Y389" s="33"/>
      <c r="Z389" s="31"/>
      <c r="AA389" s="31"/>
      <c r="AB389" s="31"/>
      <c r="AC389" s="31">
        <v>1226038.5957120312</v>
      </c>
      <c r="AD389" s="33">
        <v>1226038.5957120312</v>
      </c>
      <c r="AE389" s="31">
        <v>1226038.5957120312</v>
      </c>
    </row>
    <row r="390" spans="2:31" x14ac:dyDescent="0.3">
      <c r="B390" s="27" t="s">
        <v>200</v>
      </c>
      <c r="C390" s="31"/>
      <c r="D390" s="31"/>
      <c r="E390" s="31"/>
      <c r="F390" s="31"/>
      <c r="G390" s="31"/>
      <c r="H390" s="31"/>
      <c r="I390" s="33"/>
      <c r="J390" s="31"/>
      <c r="K390" s="31"/>
      <c r="L390" s="31"/>
      <c r="M390" s="31"/>
      <c r="N390" s="31"/>
      <c r="O390" s="31"/>
      <c r="P390" s="31"/>
      <c r="Q390" s="33"/>
      <c r="R390" s="31"/>
      <c r="S390" s="31"/>
      <c r="T390" s="31"/>
      <c r="U390" s="31"/>
      <c r="V390" s="31"/>
      <c r="W390" s="31"/>
      <c r="X390" s="31"/>
      <c r="Y390" s="33"/>
      <c r="Z390" s="31"/>
      <c r="AA390" s="31"/>
      <c r="AB390" s="31"/>
      <c r="AC390" s="31">
        <v>1654753.4955000053</v>
      </c>
      <c r="AD390" s="33">
        <v>1654753.4955000053</v>
      </c>
      <c r="AE390" s="31">
        <v>1654753.4955000053</v>
      </c>
    </row>
    <row r="391" spans="2:31" x14ac:dyDescent="0.3">
      <c r="B391" s="27" t="s">
        <v>201</v>
      </c>
      <c r="C391" s="31"/>
      <c r="D391" s="31"/>
      <c r="E391" s="31"/>
      <c r="F391" s="31"/>
      <c r="G391" s="31"/>
      <c r="H391" s="31"/>
      <c r="I391" s="33"/>
      <c r="J391" s="31">
        <v>-2077.4339999999997</v>
      </c>
      <c r="K391" s="31"/>
      <c r="L391" s="31"/>
      <c r="M391" s="31">
        <v>-14319.27</v>
      </c>
      <c r="N391" s="31"/>
      <c r="O391" s="31"/>
      <c r="P391" s="31">
        <v>-156566.0088136798</v>
      </c>
      <c r="Q391" s="33">
        <v>-172962.7128136798</v>
      </c>
      <c r="R391" s="31"/>
      <c r="S391" s="31"/>
      <c r="T391" s="31"/>
      <c r="U391" s="31"/>
      <c r="V391" s="31"/>
      <c r="W391" s="31"/>
      <c r="X391" s="31"/>
      <c r="Y391" s="33"/>
      <c r="Z391" s="31"/>
      <c r="AA391" s="31"/>
      <c r="AB391" s="31"/>
      <c r="AC391" s="31"/>
      <c r="AD391" s="33"/>
      <c r="AE391" s="31">
        <v>-172962.7128136798</v>
      </c>
    </row>
    <row r="392" spans="2:31" x14ac:dyDescent="0.3">
      <c r="B392" s="27" t="s">
        <v>202</v>
      </c>
      <c r="C392" s="31"/>
      <c r="D392" s="31"/>
      <c r="E392" s="31"/>
      <c r="F392" s="31"/>
      <c r="G392" s="31"/>
      <c r="H392" s="31"/>
      <c r="I392" s="33"/>
      <c r="J392" s="31"/>
      <c r="K392" s="31"/>
      <c r="L392" s="31"/>
      <c r="M392" s="31"/>
      <c r="N392" s="31"/>
      <c r="O392" s="31"/>
      <c r="P392" s="31">
        <v>2603335.338</v>
      </c>
      <c r="Q392" s="33">
        <v>2603335.338</v>
      </c>
      <c r="R392" s="31"/>
      <c r="S392" s="31"/>
      <c r="T392" s="31"/>
      <c r="U392" s="31"/>
      <c r="V392" s="31"/>
      <c r="W392" s="31"/>
      <c r="X392" s="31"/>
      <c r="Y392" s="33"/>
      <c r="Z392" s="31"/>
      <c r="AA392" s="31"/>
      <c r="AB392" s="31"/>
      <c r="AC392" s="31"/>
      <c r="AD392" s="33"/>
      <c r="AE392" s="31">
        <v>2603335.338</v>
      </c>
    </row>
    <row r="393" spans="2:31" x14ac:dyDescent="0.3">
      <c r="B393" s="27" t="s">
        <v>203</v>
      </c>
      <c r="C393" s="31"/>
      <c r="D393" s="31"/>
      <c r="E393" s="31"/>
      <c r="F393" s="31"/>
      <c r="G393" s="31"/>
      <c r="H393" s="31"/>
      <c r="I393" s="33"/>
      <c r="J393" s="31"/>
      <c r="K393" s="31"/>
      <c r="L393" s="31"/>
      <c r="M393" s="31"/>
      <c r="N393" s="31"/>
      <c r="O393" s="31"/>
      <c r="P393" s="31"/>
      <c r="Q393" s="33"/>
      <c r="R393" s="31">
        <v>0</v>
      </c>
      <c r="S393" s="31"/>
      <c r="T393" s="31"/>
      <c r="U393" s="31">
        <v>0</v>
      </c>
      <c r="V393" s="31"/>
      <c r="W393" s="31"/>
      <c r="X393" s="31">
        <v>-7866.9157500000001</v>
      </c>
      <c r="Y393" s="33">
        <v>-7866.9157500000001</v>
      </c>
      <c r="Z393" s="31"/>
      <c r="AA393" s="31"/>
      <c r="AB393" s="31"/>
      <c r="AC393" s="31"/>
      <c r="AD393" s="33"/>
      <c r="AE393" s="31">
        <v>-7866.9157500000001</v>
      </c>
    </row>
    <row r="394" spans="2:31" x14ac:dyDescent="0.3">
      <c r="B394" s="27" t="s">
        <v>204</v>
      </c>
      <c r="C394" s="31"/>
      <c r="D394" s="31"/>
      <c r="E394" s="31"/>
      <c r="F394" s="31">
        <v>79150.342499999999</v>
      </c>
      <c r="G394" s="31"/>
      <c r="H394" s="31">
        <v>-296.51399999999995</v>
      </c>
      <c r="I394" s="33">
        <v>78853.828500000003</v>
      </c>
      <c r="J394" s="31"/>
      <c r="K394" s="31"/>
      <c r="L394" s="31"/>
      <c r="M394" s="31"/>
      <c r="N394" s="31"/>
      <c r="O394" s="31"/>
      <c r="P394" s="31"/>
      <c r="Q394" s="33"/>
      <c r="R394" s="31"/>
      <c r="S394" s="31"/>
      <c r="T394" s="31"/>
      <c r="U394" s="31"/>
      <c r="V394" s="31"/>
      <c r="W394" s="31"/>
      <c r="X394" s="31"/>
      <c r="Y394" s="33"/>
      <c r="Z394" s="31"/>
      <c r="AA394" s="31"/>
      <c r="AB394" s="31"/>
      <c r="AC394" s="31"/>
      <c r="AD394" s="33"/>
      <c r="AE394" s="31">
        <v>78853.828500000003</v>
      </c>
    </row>
    <row r="395" spans="2:31" x14ac:dyDescent="0.3">
      <c r="B395" s="27" t="s">
        <v>205</v>
      </c>
      <c r="C395" s="31"/>
      <c r="D395" s="31"/>
      <c r="E395" s="31"/>
      <c r="F395" s="31"/>
      <c r="G395" s="31"/>
      <c r="H395" s="31"/>
      <c r="I395" s="33"/>
      <c r="J395" s="31">
        <v>0</v>
      </c>
      <c r="K395" s="31"/>
      <c r="L395" s="31"/>
      <c r="M395" s="31">
        <v>0</v>
      </c>
      <c r="N395" s="31"/>
      <c r="O395" s="31"/>
      <c r="P395" s="31">
        <v>-35742.339193500004</v>
      </c>
      <c r="Q395" s="33">
        <v>-35742.339193500004</v>
      </c>
      <c r="R395" s="31"/>
      <c r="S395" s="31"/>
      <c r="T395" s="31"/>
      <c r="U395" s="31"/>
      <c r="V395" s="31"/>
      <c r="W395" s="31"/>
      <c r="X395" s="31"/>
      <c r="Y395" s="33"/>
      <c r="Z395" s="31"/>
      <c r="AA395" s="31"/>
      <c r="AB395" s="31"/>
      <c r="AC395" s="31"/>
      <c r="AD395" s="33"/>
      <c r="AE395" s="31">
        <v>-35742.339193500004</v>
      </c>
    </row>
    <row r="396" spans="2:31" x14ac:dyDescent="0.3">
      <c r="B396" s="27" t="s">
        <v>206</v>
      </c>
      <c r="C396" s="31"/>
      <c r="D396" s="31"/>
      <c r="E396" s="31"/>
      <c r="F396" s="31"/>
      <c r="G396" s="31"/>
      <c r="H396" s="31"/>
      <c r="I396" s="33"/>
      <c r="J396" s="31">
        <v>0</v>
      </c>
      <c r="K396" s="31"/>
      <c r="L396" s="31"/>
      <c r="M396" s="31">
        <v>-2021.3200000000002</v>
      </c>
      <c r="N396" s="31"/>
      <c r="O396" s="31"/>
      <c r="P396" s="31">
        <v>-548.52</v>
      </c>
      <c r="Q396" s="33">
        <v>-2569.84</v>
      </c>
      <c r="R396" s="31"/>
      <c r="S396" s="31"/>
      <c r="T396" s="31"/>
      <c r="U396" s="31"/>
      <c r="V396" s="31"/>
      <c r="W396" s="31"/>
      <c r="X396" s="31"/>
      <c r="Y396" s="33"/>
      <c r="Z396" s="31"/>
      <c r="AA396" s="31"/>
      <c r="AB396" s="31"/>
      <c r="AC396" s="31"/>
      <c r="AD396" s="33"/>
      <c r="AE396" s="31">
        <v>-2569.84</v>
      </c>
    </row>
    <row r="397" spans="2:31" x14ac:dyDescent="0.3">
      <c r="B397" s="27" t="s">
        <v>207</v>
      </c>
      <c r="C397" s="31"/>
      <c r="D397" s="31"/>
      <c r="E397" s="31"/>
      <c r="F397" s="31"/>
      <c r="G397" s="31"/>
      <c r="H397" s="31"/>
      <c r="I397" s="33"/>
      <c r="J397" s="31">
        <v>0</v>
      </c>
      <c r="K397" s="31"/>
      <c r="L397" s="31"/>
      <c r="M397" s="31">
        <v>128663.32500000001</v>
      </c>
      <c r="N397" s="31"/>
      <c r="O397" s="31"/>
      <c r="P397" s="31">
        <v>-6002.0728199999994</v>
      </c>
      <c r="Q397" s="33">
        <v>122661.25218000001</v>
      </c>
      <c r="R397" s="31"/>
      <c r="S397" s="31"/>
      <c r="T397" s="31"/>
      <c r="U397" s="31"/>
      <c r="V397" s="31"/>
      <c r="W397" s="31"/>
      <c r="X397" s="31"/>
      <c r="Y397" s="33"/>
      <c r="Z397" s="31"/>
      <c r="AA397" s="31"/>
      <c r="AB397" s="31"/>
      <c r="AC397" s="31"/>
      <c r="AD397" s="33"/>
      <c r="AE397" s="31">
        <v>122661.25218000001</v>
      </c>
    </row>
    <row r="398" spans="2:31" x14ac:dyDescent="0.3">
      <c r="B398" s="27" t="s">
        <v>208</v>
      </c>
      <c r="C398" s="31"/>
      <c r="D398" s="31"/>
      <c r="E398" s="31"/>
      <c r="F398" s="31"/>
      <c r="G398" s="31"/>
      <c r="H398" s="31"/>
      <c r="I398" s="33"/>
      <c r="J398" s="31"/>
      <c r="K398" s="31"/>
      <c r="L398" s="31"/>
      <c r="M398" s="31"/>
      <c r="N398" s="31"/>
      <c r="O398" s="31"/>
      <c r="P398" s="31"/>
      <c r="Q398" s="33"/>
      <c r="R398" s="31">
        <v>-19136.628000000001</v>
      </c>
      <c r="S398" s="31"/>
      <c r="T398" s="31"/>
      <c r="U398" s="31">
        <v>-1821.24</v>
      </c>
      <c r="V398" s="31"/>
      <c r="W398" s="31"/>
      <c r="X398" s="31">
        <v>0</v>
      </c>
      <c r="Y398" s="33">
        <v>-20957.868000000002</v>
      </c>
      <c r="Z398" s="31"/>
      <c r="AA398" s="31"/>
      <c r="AB398" s="31"/>
      <c r="AC398" s="31"/>
      <c r="AD398" s="33"/>
      <c r="AE398" s="31">
        <v>-20957.868000000002</v>
      </c>
    </row>
    <row r="399" spans="2:31" x14ac:dyDescent="0.3">
      <c r="B399" s="27" t="s">
        <v>209</v>
      </c>
      <c r="C399" s="31"/>
      <c r="D399" s="31"/>
      <c r="E399" s="31"/>
      <c r="F399" s="31"/>
      <c r="G399" s="31"/>
      <c r="H399" s="31"/>
      <c r="I399" s="33"/>
      <c r="J399" s="31"/>
      <c r="K399" s="31"/>
      <c r="L399" s="31"/>
      <c r="M399" s="31"/>
      <c r="N399" s="31"/>
      <c r="O399" s="31"/>
      <c r="P399" s="31"/>
      <c r="Q399" s="33"/>
      <c r="R399" s="31">
        <v>0</v>
      </c>
      <c r="S399" s="31"/>
      <c r="T399" s="31"/>
      <c r="U399" s="31">
        <v>0</v>
      </c>
      <c r="V399" s="31"/>
      <c r="W399" s="31"/>
      <c r="X399" s="31">
        <v>0</v>
      </c>
      <c r="Y399" s="33">
        <v>0</v>
      </c>
      <c r="Z399" s="31"/>
      <c r="AA399" s="31"/>
      <c r="AB399" s="31"/>
      <c r="AC399" s="31"/>
      <c r="AD399" s="33"/>
      <c r="AE399" s="31">
        <v>0</v>
      </c>
    </row>
    <row r="400" spans="2:31" x14ac:dyDescent="0.3">
      <c r="B400" s="27" t="s">
        <v>210</v>
      </c>
      <c r="C400" s="31"/>
      <c r="D400" s="31"/>
      <c r="E400" s="31"/>
      <c r="F400" s="31"/>
      <c r="G400" s="31"/>
      <c r="H400" s="31"/>
      <c r="I400" s="33"/>
      <c r="J400" s="31"/>
      <c r="K400" s="31"/>
      <c r="L400" s="31"/>
      <c r="M400" s="31"/>
      <c r="N400" s="31"/>
      <c r="O400" s="31"/>
      <c r="P400" s="31"/>
      <c r="Q400" s="33"/>
      <c r="R400" s="31">
        <v>0</v>
      </c>
      <c r="S400" s="31"/>
      <c r="T400" s="31"/>
      <c r="U400" s="31">
        <v>0</v>
      </c>
      <c r="V400" s="31"/>
      <c r="W400" s="31"/>
      <c r="X400" s="31">
        <v>0</v>
      </c>
      <c r="Y400" s="33">
        <v>0</v>
      </c>
      <c r="Z400" s="31"/>
      <c r="AA400" s="31"/>
      <c r="AB400" s="31"/>
      <c r="AC400" s="31"/>
      <c r="AD400" s="33"/>
      <c r="AE400" s="31">
        <v>0</v>
      </c>
    </row>
    <row r="401" spans="2:31" x14ac:dyDescent="0.3">
      <c r="B401" s="27" t="s">
        <v>211</v>
      </c>
      <c r="C401" s="31"/>
      <c r="D401" s="31"/>
      <c r="E401" s="31"/>
      <c r="F401" s="31"/>
      <c r="G401" s="31"/>
      <c r="H401" s="31"/>
      <c r="I401" s="33"/>
      <c r="J401" s="31"/>
      <c r="K401" s="31"/>
      <c r="L401" s="31"/>
      <c r="M401" s="31"/>
      <c r="N401" s="31"/>
      <c r="O401" s="31"/>
      <c r="P401" s="31"/>
      <c r="Q401" s="33"/>
      <c r="R401" s="31"/>
      <c r="S401" s="31"/>
      <c r="T401" s="31"/>
      <c r="U401" s="31">
        <v>0</v>
      </c>
      <c r="V401" s="31"/>
      <c r="W401" s="31"/>
      <c r="X401" s="31">
        <v>0</v>
      </c>
      <c r="Y401" s="33">
        <v>0</v>
      </c>
      <c r="Z401" s="31"/>
      <c r="AA401" s="31"/>
      <c r="AB401" s="31"/>
      <c r="AC401" s="31"/>
      <c r="AD401" s="33"/>
      <c r="AE401" s="31">
        <v>0</v>
      </c>
    </row>
    <row r="402" spans="2:31" x14ac:dyDescent="0.3">
      <c r="B402" s="27" t="s">
        <v>212</v>
      </c>
      <c r="C402" s="31"/>
      <c r="D402" s="31"/>
      <c r="E402" s="31"/>
      <c r="F402" s="31"/>
      <c r="G402" s="31"/>
      <c r="H402" s="31"/>
      <c r="I402" s="33"/>
      <c r="J402" s="31"/>
      <c r="K402" s="31"/>
      <c r="L402" s="31"/>
      <c r="M402" s="31"/>
      <c r="N402" s="31"/>
      <c r="O402" s="31"/>
      <c r="P402" s="31"/>
      <c r="Q402" s="33"/>
      <c r="R402" s="31">
        <v>0</v>
      </c>
      <c r="S402" s="31"/>
      <c r="T402" s="31"/>
      <c r="U402" s="31">
        <v>0</v>
      </c>
      <c r="V402" s="31"/>
      <c r="W402" s="31"/>
      <c r="X402" s="31">
        <v>0</v>
      </c>
      <c r="Y402" s="33">
        <v>0</v>
      </c>
      <c r="Z402" s="31"/>
      <c r="AA402" s="31"/>
      <c r="AB402" s="31"/>
      <c r="AC402" s="31"/>
      <c r="AD402" s="33"/>
      <c r="AE402" s="31">
        <v>0</v>
      </c>
    </row>
    <row r="403" spans="2:31" x14ac:dyDescent="0.3">
      <c r="B403" s="27" t="s">
        <v>213</v>
      </c>
      <c r="C403" s="31"/>
      <c r="D403" s="31"/>
      <c r="E403" s="31"/>
      <c r="F403" s="31"/>
      <c r="G403" s="31"/>
      <c r="H403" s="31"/>
      <c r="I403" s="33"/>
      <c r="J403" s="31"/>
      <c r="K403" s="31"/>
      <c r="L403" s="31"/>
      <c r="M403" s="31"/>
      <c r="N403" s="31"/>
      <c r="O403" s="31"/>
      <c r="P403" s="31"/>
      <c r="Q403" s="33"/>
      <c r="R403" s="31"/>
      <c r="S403" s="31"/>
      <c r="T403" s="31"/>
      <c r="U403" s="31">
        <v>0</v>
      </c>
      <c r="V403" s="31"/>
      <c r="W403" s="31"/>
      <c r="X403" s="31">
        <v>0</v>
      </c>
      <c r="Y403" s="33">
        <v>0</v>
      </c>
      <c r="Z403" s="31"/>
      <c r="AA403" s="31"/>
      <c r="AB403" s="31"/>
      <c r="AC403" s="31"/>
      <c r="AD403" s="33"/>
      <c r="AE403" s="31">
        <v>0</v>
      </c>
    </row>
    <row r="404" spans="2:31" x14ac:dyDescent="0.3">
      <c r="B404" s="27" t="s">
        <v>214</v>
      </c>
      <c r="C404" s="31"/>
      <c r="D404" s="31"/>
      <c r="E404" s="31"/>
      <c r="F404" s="31"/>
      <c r="G404" s="31"/>
      <c r="H404" s="31"/>
      <c r="I404" s="33"/>
      <c r="J404" s="31"/>
      <c r="K404" s="31"/>
      <c r="L404" s="31"/>
      <c r="M404" s="31"/>
      <c r="N404" s="31"/>
      <c r="O404" s="31"/>
      <c r="P404" s="31"/>
      <c r="Q404" s="33"/>
      <c r="R404" s="31"/>
      <c r="S404" s="31"/>
      <c r="T404" s="31"/>
      <c r="U404" s="31">
        <v>0</v>
      </c>
      <c r="V404" s="31"/>
      <c r="W404" s="31"/>
      <c r="X404" s="31">
        <v>0</v>
      </c>
      <c r="Y404" s="33">
        <v>0</v>
      </c>
      <c r="Z404" s="31"/>
      <c r="AA404" s="31"/>
      <c r="AB404" s="31"/>
      <c r="AC404" s="31"/>
      <c r="AD404" s="33"/>
      <c r="AE404" s="31">
        <v>0</v>
      </c>
    </row>
    <row r="405" spans="2:31" x14ac:dyDescent="0.3">
      <c r="B405" s="27" t="s">
        <v>230</v>
      </c>
      <c r="C405" s="31"/>
      <c r="D405" s="31"/>
      <c r="E405" s="31"/>
      <c r="F405" s="31"/>
      <c r="G405" s="31"/>
      <c r="H405" s="31"/>
      <c r="I405" s="33"/>
      <c r="J405" s="31"/>
      <c r="K405" s="31"/>
      <c r="L405" s="31"/>
      <c r="M405" s="31">
        <v>0</v>
      </c>
      <c r="N405" s="31"/>
      <c r="O405" s="31"/>
      <c r="P405" s="31">
        <v>0</v>
      </c>
      <c r="Q405" s="33">
        <v>0</v>
      </c>
      <c r="R405" s="31"/>
      <c r="S405" s="31"/>
      <c r="T405" s="31"/>
      <c r="U405" s="31"/>
      <c r="V405" s="31"/>
      <c r="W405" s="31"/>
      <c r="X405" s="31"/>
      <c r="Y405" s="33"/>
      <c r="Z405" s="31"/>
      <c r="AA405" s="31"/>
      <c r="AB405" s="31"/>
      <c r="AC405" s="31"/>
      <c r="AD405" s="33"/>
      <c r="AE405" s="31">
        <v>0</v>
      </c>
    </row>
    <row r="406" spans="2:31" x14ac:dyDescent="0.3">
      <c r="B406" s="27" t="s">
        <v>215</v>
      </c>
      <c r="C406" s="31"/>
      <c r="D406" s="31"/>
      <c r="E406" s="31"/>
      <c r="F406" s="31"/>
      <c r="G406" s="31"/>
      <c r="H406" s="31"/>
      <c r="I406" s="33"/>
      <c r="J406" s="31">
        <v>0</v>
      </c>
      <c r="K406" s="31"/>
      <c r="L406" s="31"/>
      <c r="M406" s="31">
        <v>0</v>
      </c>
      <c r="N406" s="31"/>
      <c r="O406" s="31"/>
      <c r="P406" s="31">
        <v>0</v>
      </c>
      <c r="Q406" s="33">
        <v>0</v>
      </c>
      <c r="R406" s="31"/>
      <c r="S406" s="31"/>
      <c r="T406" s="31"/>
      <c r="U406" s="31"/>
      <c r="V406" s="31"/>
      <c r="W406" s="31"/>
      <c r="X406" s="31"/>
      <c r="Y406" s="33"/>
      <c r="Z406" s="31"/>
      <c r="AA406" s="31"/>
      <c r="AB406" s="31"/>
      <c r="AC406" s="31"/>
      <c r="AD406" s="33"/>
      <c r="AE406" s="31">
        <v>0</v>
      </c>
    </row>
    <row r="407" spans="2:31" x14ac:dyDescent="0.3">
      <c r="B407" s="27" t="s">
        <v>216</v>
      </c>
      <c r="C407" s="31"/>
      <c r="D407" s="31"/>
      <c r="E407" s="31"/>
      <c r="F407" s="31">
        <v>0</v>
      </c>
      <c r="G407" s="31"/>
      <c r="H407" s="31"/>
      <c r="I407" s="33">
        <v>0</v>
      </c>
      <c r="J407" s="31"/>
      <c r="K407" s="31"/>
      <c r="L407" s="31"/>
      <c r="M407" s="31">
        <v>0</v>
      </c>
      <c r="N407" s="31"/>
      <c r="O407" s="31"/>
      <c r="P407" s="31">
        <v>0</v>
      </c>
      <c r="Q407" s="33">
        <v>0</v>
      </c>
      <c r="R407" s="31">
        <v>0</v>
      </c>
      <c r="S407" s="31"/>
      <c r="T407" s="31"/>
      <c r="U407" s="31">
        <v>0</v>
      </c>
      <c r="V407" s="31"/>
      <c r="W407" s="31"/>
      <c r="X407" s="31">
        <v>0</v>
      </c>
      <c r="Y407" s="33">
        <v>0</v>
      </c>
      <c r="Z407" s="31"/>
      <c r="AA407" s="31"/>
      <c r="AB407" s="31"/>
      <c r="AC407" s="31"/>
      <c r="AD407" s="33"/>
      <c r="AE407" s="31">
        <v>0</v>
      </c>
    </row>
    <row r="408" spans="2:31" x14ac:dyDescent="0.3">
      <c r="B408" s="27" t="s">
        <v>217</v>
      </c>
      <c r="C408" s="31"/>
      <c r="D408" s="31"/>
      <c r="E408" s="31"/>
      <c r="F408" s="31"/>
      <c r="G408" s="31"/>
      <c r="H408" s="31"/>
      <c r="I408" s="33"/>
      <c r="J408" s="31"/>
      <c r="K408" s="31"/>
      <c r="L408" s="31"/>
      <c r="M408" s="31">
        <v>0</v>
      </c>
      <c r="N408" s="31"/>
      <c r="O408" s="31"/>
      <c r="P408" s="31"/>
      <c r="Q408" s="33">
        <v>0</v>
      </c>
      <c r="R408" s="31"/>
      <c r="S408" s="31"/>
      <c r="T408" s="31"/>
      <c r="U408" s="31"/>
      <c r="V408" s="31"/>
      <c r="W408" s="31"/>
      <c r="X408" s="31"/>
      <c r="Y408" s="33"/>
      <c r="Z408" s="31"/>
      <c r="AA408" s="31"/>
      <c r="AB408" s="31"/>
      <c r="AC408" s="31"/>
      <c r="AD408" s="33"/>
      <c r="AE408" s="31">
        <v>0</v>
      </c>
    </row>
    <row r="409" spans="2:31" x14ac:dyDescent="0.3">
      <c r="B409" s="27" t="s">
        <v>222</v>
      </c>
      <c r="C409" s="31"/>
      <c r="D409" s="31"/>
      <c r="E409" s="31"/>
      <c r="F409" s="31"/>
      <c r="G409" s="31"/>
      <c r="H409" s="31"/>
      <c r="I409" s="33"/>
      <c r="J409" s="31"/>
      <c r="K409" s="31"/>
      <c r="L409" s="31"/>
      <c r="M409" s="31"/>
      <c r="N409" s="31"/>
      <c r="O409" s="31"/>
      <c r="P409" s="31"/>
      <c r="Q409" s="33"/>
      <c r="R409" s="31"/>
      <c r="S409" s="31"/>
      <c r="T409" s="31"/>
      <c r="U409" s="31"/>
      <c r="V409" s="31"/>
      <c r="W409" s="31"/>
      <c r="X409" s="31"/>
      <c r="Y409" s="33"/>
      <c r="Z409" s="31"/>
      <c r="AA409" s="31">
        <v>8314553.6413900675</v>
      </c>
      <c r="AB409" s="31"/>
      <c r="AC409" s="31"/>
      <c r="AD409" s="33">
        <v>8314553.6413900675</v>
      </c>
      <c r="AE409" s="31">
        <v>8314553.6413900675</v>
      </c>
    </row>
    <row r="410" spans="2:31" x14ac:dyDescent="0.3">
      <c r="B410" s="27" t="s">
        <v>223</v>
      </c>
      <c r="C410" s="31"/>
      <c r="D410" s="31"/>
      <c r="E410" s="31"/>
      <c r="F410" s="31"/>
      <c r="G410" s="31"/>
      <c r="H410" s="31"/>
      <c r="I410" s="33"/>
      <c r="J410" s="31"/>
      <c r="K410" s="31"/>
      <c r="L410" s="31"/>
      <c r="M410" s="31"/>
      <c r="N410" s="31"/>
      <c r="O410" s="31"/>
      <c r="P410" s="31"/>
      <c r="Q410" s="33"/>
      <c r="R410" s="31"/>
      <c r="S410" s="31"/>
      <c r="T410" s="31"/>
      <c r="U410" s="31"/>
      <c r="V410" s="31"/>
      <c r="W410" s="31"/>
      <c r="X410" s="31"/>
      <c r="Y410" s="33"/>
      <c r="Z410" s="31">
        <v>4100596.259283883</v>
      </c>
      <c r="AA410" s="31"/>
      <c r="AB410" s="31"/>
      <c r="AC410" s="31"/>
      <c r="AD410" s="33">
        <v>4100596.259283883</v>
      </c>
      <c r="AE410" s="31">
        <v>4100596.259283883</v>
      </c>
    </row>
    <row r="411" spans="2:31" x14ac:dyDescent="0.3">
      <c r="B411" s="27" t="s">
        <v>224</v>
      </c>
      <c r="C411" s="31"/>
      <c r="D411" s="31"/>
      <c r="E411" s="31"/>
      <c r="F411" s="31"/>
      <c r="G411" s="31"/>
      <c r="H411" s="31"/>
      <c r="I411" s="33"/>
      <c r="J411" s="31">
        <v>2790291.125</v>
      </c>
      <c r="K411" s="31"/>
      <c r="L411" s="31"/>
      <c r="M411" s="31">
        <v>2135245.5208740798</v>
      </c>
      <c r="N411" s="31">
        <v>109203.296875</v>
      </c>
      <c r="O411" s="31">
        <v>955331.99023500038</v>
      </c>
      <c r="P411" s="31"/>
      <c r="Q411" s="33">
        <v>5990071.9329840802</v>
      </c>
      <c r="R411" s="31"/>
      <c r="S411" s="31"/>
      <c r="T411" s="31"/>
      <c r="U411" s="31"/>
      <c r="V411" s="31"/>
      <c r="W411" s="31"/>
      <c r="X411" s="31"/>
      <c r="Y411" s="33"/>
      <c r="Z411" s="31"/>
      <c r="AA411" s="31"/>
      <c r="AB411" s="31"/>
      <c r="AC411" s="31"/>
      <c r="AD411" s="33"/>
      <c r="AE411" s="31">
        <v>5990071.9329840802</v>
      </c>
    </row>
    <row r="412" spans="2:31" x14ac:dyDescent="0.3">
      <c r="B412" s="27" t="s">
        <v>225</v>
      </c>
      <c r="C412" s="31"/>
      <c r="D412" s="31"/>
      <c r="E412" s="31"/>
      <c r="F412" s="31"/>
      <c r="G412" s="31"/>
      <c r="H412" s="31"/>
      <c r="I412" s="33"/>
      <c r="J412" s="31"/>
      <c r="K412" s="31"/>
      <c r="L412" s="31"/>
      <c r="M412" s="31"/>
      <c r="N412" s="31"/>
      <c r="O412" s="31"/>
      <c r="P412" s="31"/>
      <c r="Q412" s="33"/>
      <c r="R412" s="31">
        <v>16887.311796888</v>
      </c>
      <c r="S412" s="31">
        <v>1171080</v>
      </c>
      <c r="T412" s="31"/>
      <c r="U412" s="31">
        <v>11833973.987871278</v>
      </c>
      <c r="V412" s="31"/>
      <c r="W412" s="31">
        <v>149004</v>
      </c>
      <c r="X412" s="31"/>
      <c r="Y412" s="33">
        <v>13170945.299668167</v>
      </c>
      <c r="Z412" s="31"/>
      <c r="AA412" s="31"/>
      <c r="AB412" s="31"/>
      <c r="AC412" s="31"/>
      <c r="AD412" s="33"/>
      <c r="AE412" s="31">
        <v>13170945.299668167</v>
      </c>
    </row>
    <row r="413" spans="2:31" x14ac:dyDescent="0.3">
      <c r="B413" s="27" t="s">
        <v>226</v>
      </c>
      <c r="C413" s="31">
        <v>33075</v>
      </c>
      <c r="D413" s="31">
        <v>5747859</v>
      </c>
      <c r="E413" s="31"/>
      <c r="F413" s="31"/>
      <c r="G413" s="31">
        <v>44550</v>
      </c>
      <c r="H413" s="31"/>
      <c r="I413" s="33">
        <v>5825484</v>
      </c>
      <c r="J413" s="31"/>
      <c r="K413" s="31"/>
      <c r="L413" s="31"/>
      <c r="M413" s="31"/>
      <c r="N413" s="31"/>
      <c r="O413" s="31"/>
      <c r="P413" s="31"/>
      <c r="Q413" s="33"/>
      <c r="R413" s="31"/>
      <c r="S413" s="31"/>
      <c r="T413" s="31"/>
      <c r="U413" s="31"/>
      <c r="V413" s="31"/>
      <c r="W413" s="31"/>
      <c r="X413" s="31"/>
      <c r="Y413" s="33"/>
      <c r="Z413" s="31"/>
      <c r="AA413" s="31"/>
      <c r="AB413" s="31"/>
      <c r="AC413" s="31"/>
      <c r="AD413" s="33"/>
      <c r="AE413" s="31">
        <v>5825484</v>
      </c>
    </row>
    <row r="414" spans="2:31" x14ac:dyDescent="0.3">
      <c r="B414" s="27" t="s">
        <v>229</v>
      </c>
      <c r="C414" s="31"/>
      <c r="D414" s="31"/>
      <c r="E414" s="31"/>
      <c r="F414" s="31"/>
      <c r="G414" s="31"/>
      <c r="H414" s="31"/>
      <c r="I414" s="33"/>
      <c r="J414" s="31"/>
      <c r="K414" s="31"/>
      <c r="L414" s="31"/>
      <c r="M414" s="31"/>
      <c r="N414" s="31"/>
      <c r="O414" s="31"/>
      <c r="P414" s="31"/>
      <c r="Q414" s="33"/>
      <c r="R414" s="31">
        <v>1035192.5625</v>
      </c>
      <c r="S414" s="31">
        <v>187902</v>
      </c>
      <c r="T414" s="31"/>
      <c r="U414" s="31">
        <v>1106753.0859375</v>
      </c>
      <c r="V414" s="31">
        <v>44664.75</v>
      </c>
      <c r="W414" s="31">
        <v>647946</v>
      </c>
      <c r="X414" s="31"/>
      <c r="Y414" s="33">
        <v>3022458.3984375</v>
      </c>
      <c r="Z414" s="31"/>
      <c r="AA414" s="31"/>
      <c r="AB414" s="31"/>
      <c r="AC414" s="31"/>
      <c r="AD414" s="33"/>
      <c r="AE414" s="31">
        <v>3022458.3984375</v>
      </c>
    </row>
    <row r="415" spans="2:31" x14ac:dyDescent="0.3">
      <c r="B415" s="27" t="s">
        <v>233</v>
      </c>
      <c r="C415" s="31"/>
      <c r="D415" s="31"/>
      <c r="E415" s="31"/>
      <c r="F415" s="31"/>
      <c r="G415" s="31"/>
      <c r="H415" s="31"/>
      <c r="I415" s="33"/>
      <c r="J415" s="31"/>
      <c r="K415" s="31"/>
      <c r="L415" s="31"/>
      <c r="M415" s="31">
        <v>110196.89642336502</v>
      </c>
      <c r="N415" s="31"/>
      <c r="O415" s="31">
        <v>5981.0399475149998</v>
      </c>
      <c r="P415" s="31"/>
      <c r="Q415" s="33">
        <v>116177.93637088002</v>
      </c>
      <c r="R415" s="31"/>
      <c r="S415" s="31"/>
      <c r="T415" s="31"/>
      <c r="U415" s="31"/>
      <c r="V415" s="31"/>
      <c r="W415" s="31"/>
      <c r="X415" s="31"/>
      <c r="Y415" s="33"/>
      <c r="Z415" s="31"/>
      <c r="AA415" s="31"/>
      <c r="AB415" s="31"/>
      <c r="AC415" s="31"/>
      <c r="AD415" s="33"/>
      <c r="AE415" s="31">
        <v>116177.93637088002</v>
      </c>
    </row>
    <row r="416" spans="2:31" x14ac:dyDescent="0.3">
      <c r="B416" s="27" t="s">
        <v>234</v>
      </c>
      <c r="C416" s="31"/>
      <c r="D416" s="31"/>
      <c r="E416" s="31"/>
      <c r="F416" s="31"/>
      <c r="G416" s="31"/>
      <c r="H416" s="31"/>
      <c r="I416" s="33"/>
      <c r="J416" s="31"/>
      <c r="K416" s="31"/>
      <c r="L416" s="31"/>
      <c r="M416" s="31">
        <v>43497</v>
      </c>
      <c r="N416" s="31"/>
      <c r="O416" s="31"/>
      <c r="P416" s="31"/>
      <c r="Q416" s="33">
        <v>43497</v>
      </c>
      <c r="R416" s="31"/>
      <c r="S416" s="31"/>
      <c r="T416" s="31"/>
      <c r="U416" s="31"/>
      <c r="V416" s="31"/>
      <c r="W416" s="31"/>
      <c r="X416" s="31"/>
      <c r="Y416" s="33"/>
      <c r="Z416" s="31"/>
      <c r="AA416" s="31"/>
      <c r="AB416" s="31"/>
      <c r="AC416" s="31"/>
      <c r="AD416" s="33"/>
      <c r="AE416" s="31">
        <v>43497</v>
      </c>
    </row>
    <row r="417" spans="2:31" x14ac:dyDescent="0.3">
      <c r="B417" s="27" t="s">
        <v>218</v>
      </c>
      <c r="C417" s="31"/>
      <c r="D417" s="31"/>
      <c r="E417" s="31"/>
      <c r="F417" s="31"/>
      <c r="G417" s="31"/>
      <c r="H417" s="31"/>
      <c r="I417" s="33"/>
      <c r="J417" s="31"/>
      <c r="K417" s="31"/>
      <c r="L417" s="31"/>
      <c r="M417" s="31"/>
      <c r="N417" s="31"/>
      <c r="O417" s="31"/>
      <c r="P417" s="31"/>
      <c r="Q417" s="33"/>
      <c r="R417" s="31"/>
      <c r="S417" s="31"/>
      <c r="T417" s="31"/>
      <c r="U417" s="31"/>
      <c r="V417" s="31"/>
      <c r="W417" s="31"/>
      <c r="X417" s="31"/>
      <c r="Y417" s="33"/>
      <c r="Z417" s="31"/>
      <c r="AA417" s="31">
        <v>442922.24790892197</v>
      </c>
      <c r="AB417" s="31"/>
      <c r="AC417" s="31"/>
      <c r="AD417" s="33">
        <v>442922.24790892197</v>
      </c>
      <c r="AE417" s="31">
        <v>442922.24790892197</v>
      </c>
    </row>
    <row r="418" spans="2:31" x14ac:dyDescent="0.3">
      <c r="B418" s="27" t="s">
        <v>219</v>
      </c>
      <c r="C418" s="31"/>
      <c r="D418" s="31"/>
      <c r="E418" s="31"/>
      <c r="F418" s="31"/>
      <c r="G418" s="31"/>
      <c r="H418" s="31"/>
      <c r="I418" s="33"/>
      <c r="J418" s="31"/>
      <c r="K418" s="31"/>
      <c r="L418" s="31"/>
      <c r="M418" s="31"/>
      <c r="N418" s="31"/>
      <c r="O418" s="31"/>
      <c r="P418" s="31"/>
      <c r="Q418" s="33"/>
      <c r="R418" s="31"/>
      <c r="S418" s="31"/>
      <c r="T418" s="31"/>
      <c r="U418" s="31"/>
      <c r="V418" s="31"/>
      <c r="W418" s="31"/>
      <c r="X418" s="31"/>
      <c r="Y418" s="33"/>
      <c r="Z418" s="31">
        <v>565291.85226916638</v>
      </c>
      <c r="AA418" s="31"/>
      <c r="AB418" s="31"/>
      <c r="AC418" s="31"/>
      <c r="AD418" s="33">
        <v>565291.85226916638</v>
      </c>
      <c r="AE418" s="31">
        <v>565291.85226916638</v>
      </c>
    </row>
    <row r="419" spans="2:31" x14ac:dyDescent="0.3">
      <c r="B419" s="27" t="s">
        <v>220</v>
      </c>
      <c r="C419" s="31"/>
      <c r="D419" s="31"/>
      <c r="E419" s="31"/>
      <c r="F419" s="31"/>
      <c r="G419" s="31"/>
      <c r="H419" s="31"/>
      <c r="I419" s="33"/>
      <c r="J419" s="31"/>
      <c r="K419" s="31"/>
      <c r="L419" s="31"/>
      <c r="M419" s="31">
        <v>1898113.3037200917</v>
      </c>
      <c r="N419" s="31">
        <v>2078281.7999999998</v>
      </c>
      <c r="O419" s="31">
        <v>109432.62148439999</v>
      </c>
      <c r="P419" s="31"/>
      <c r="Q419" s="33">
        <v>4085827.7252044911</v>
      </c>
      <c r="R419" s="31"/>
      <c r="S419" s="31"/>
      <c r="T419" s="31"/>
      <c r="U419" s="31"/>
      <c r="V419" s="31"/>
      <c r="W419" s="31"/>
      <c r="X419" s="31"/>
      <c r="Y419" s="33"/>
      <c r="Z419" s="31"/>
      <c r="AA419" s="31"/>
      <c r="AB419" s="31"/>
      <c r="AC419" s="31"/>
      <c r="AD419" s="33"/>
      <c r="AE419" s="31">
        <v>4085827.7252044911</v>
      </c>
    </row>
    <row r="420" spans="2:31" x14ac:dyDescent="0.3">
      <c r="B420" s="27" t="s">
        <v>232</v>
      </c>
      <c r="C420" s="31"/>
      <c r="D420" s="31"/>
      <c r="E420" s="31"/>
      <c r="F420" s="31"/>
      <c r="G420" s="31"/>
      <c r="H420" s="31"/>
      <c r="I420" s="33"/>
      <c r="J420" s="31"/>
      <c r="K420" s="31"/>
      <c r="L420" s="31"/>
      <c r="M420" s="31">
        <v>0</v>
      </c>
      <c r="N420" s="31"/>
      <c r="O420" s="31">
        <v>23147.0996094</v>
      </c>
      <c r="P420" s="31"/>
      <c r="Q420" s="33">
        <v>23147.0996094</v>
      </c>
      <c r="R420" s="31"/>
      <c r="S420" s="31"/>
      <c r="T420" s="31"/>
      <c r="U420" s="31"/>
      <c r="V420" s="31"/>
      <c r="W420" s="31"/>
      <c r="X420" s="31"/>
      <c r="Y420" s="33"/>
      <c r="Z420" s="31"/>
      <c r="AA420" s="31"/>
      <c r="AB420" s="31"/>
      <c r="AC420" s="31"/>
      <c r="AD420" s="33"/>
      <c r="AE420" s="31">
        <v>23147.0996094</v>
      </c>
    </row>
    <row r="421" spans="2:31" x14ac:dyDescent="0.3">
      <c r="B421" s="27" t="s">
        <v>227</v>
      </c>
      <c r="C421" s="31"/>
      <c r="D421" s="31"/>
      <c r="E421" s="31"/>
      <c r="F421" s="31"/>
      <c r="G421" s="31"/>
      <c r="H421" s="31"/>
      <c r="I421" s="33"/>
      <c r="J421" s="31"/>
      <c r="K421" s="31">
        <v>2851240.5</v>
      </c>
      <c r="L421" s="31"/>
      <c r="M421" s="31"/>
      <c r="N421" s="31"/>
      <c r="O421" s="31"/>
      <c r="P421" s="31"/>
      <c r="Q421" s="33">
        <v>2851240.5</v>
      </c>
      <c r="R421" s="31"/>
      <c r="S421" s="31"/>
      <c r="T421" s="31"/>
      <c r="U421" s="31"/>
      <c r="V421" s="31"/>
      <c r="W421" s="31"/>
      <c r="X421" s="31"/>
      <c r="Y421" s="33"/>
      <c r="Z421" s="31"/>
      <c r="AA421" s="31"/>
      <c r="AB421" s="31"/>
      <c r="AC421" s="31"/>
      <c r="AD421" s="33"/>
      <c r="AE421" s="31">
        <v>2851240.5</v>
      </c>
    </row>
    <row r="422" spans="2:31" x14ac:dyDescent="0.3">
      <c r="B422" s="27" t="s">
        <v>231</v>
      </c>
      <c r="C422" s="31"/>
      <c r="D422" s="31"/>
      <c r="E422" s="31"/>
      <c r="F422" s="31"/>
      <c r="G422" s="31"/>
      <c r="H422" s="31"/>
      <c r="I422" s="33"/>
      <c r="J422" s="31"/>
      <c r="K422" s="31"/>
      <c r="L422" s="31"/>
      <c r="M422" s="31"/>
      <c r="N422" s="31"/>
      <c r="O422" s="31"/>
      <c r="P422" s="31"/>
      <c r="Q422" s="33"/>
      <c r="R422" s="31"/>
      <c r="S422" s="31"/>
      <c r="T422" s="31"/>
      <c r="U422" s="31">
        <v>0</v>
      </c>
      <c r="V422" s="31"/>
      <c r="W422" s="31"/>
      <c r="X422" s="31"/>
      <c r="Y422" s="33">
        <v>0</v>
      </c>
      <c r="Z422" s="31"/>
      <c r="AA422" s="31"/>
      <c r="AB422" s="31"/>
      <c r="AC422" s="31"/>
      <c r="AD422" s="33"/>
      <c r="AE422" s="31">
        <v>0</v>
      </c>
    </row>
    <row r="423" spans="2:31" x14ac:dyDescent="0.3">
      <c r="B423" s="26" t="s">
        <v>5</v>
      </c>
      <c r="C423" s="30">
        <v>24064.358316500002</v>
      </c>
      <c r="D423" s="30">
        <v>5747859</v>
      </c>
      <c r="E423" s="30">
        <v>0</v>
      </c>
      <c r="F423" s="30">
        <v>2968836.8733000001</v>
      </c>
      <c r="G423" s="30">
        <v>612709.89750000008</v>
      </c>
      <c r="H423" s="30">
        <v>-296.51399999999995</v>
      </c>
      <c r="I423" s="30">
        <v>9353173.6151164994</v>
      </c>
      <c r="J423" s="30">
        <v>3476472.4546937998</v>
      </c>
      <c r="K423" s="30">
        <v>8852240.943</v>
      </c>
      <c r="L423" s="30">
        <v>1858422.8555999994</v>
      </c>
      <c r="M423" s="30">
        <v>9671764.0062175356</v>
      </c>
      <c r="N423" s="30">
        <v>2187485.0968749998</v>
      </c>
      <c r="O423" s="30">
        <v>1667752.7023063148</v>
      </c>
      <c r="P423" s="30">
        <v>2635549.7789728199</v>
      </c>
      <c r="Q423" s="30">
        <v>30349687.837665472</v>
      </c>
      <c r="R423" s="30">
        <v>1006417.859837388</v>
      </c>
      <c r="S423" s="30">
        <v>13786560.494999999</v>
      </c>
      <c r="T423" s="30">
        <v>0</v>
      </c>
      <c r="U423" s="30">
        <v>25580506.705708776</v>
      </c>
      <c r="V423" s="30">
        <v>44664.75</v>
      </c>
      <c r="W423" s="30">
        <v>944405.76645</v>
      </c>
      <c r="X423" s="30">
        <v>-7866.9157500000001</v>
      </c>
      <c r="Y423" s="30">
        <v>41354688.661246166</v>
      </c>
      <c r="Z423" s="30">
        <v>5729713.9492330505</v>
      </c>
      <c r="AA423" s="30">
        <v>8757475.8892989904</v>
      </c>
      <c r="AB423" s="30">
        <v>1183635.1186000004</v>
      </c>
      <c r="AC423" s="30">
        <v>3389122.6301220367</v>
      </c>
      <c r="AD423" s="30">
        <v>19059947.587254077</v>
      </c>
      <c r="AE423" s="30">
        <v>100117497.70128223</v>
      </c>
    </row>
  </sheetData>
  <mergeCells count="16">
    <mergeCell ref="C213:I213"/>
    <mergeCell ref="J213:Q213"/>
    <mergeCell ref="R213:Y213"/>
    <mergeCell ref="Z213:AD213"/>
    <mergeCell ref="C319:I319"/>
    <mergeCell ref="J319:Q319"/>
    <mergeCell ref="R319:Y319"/>
    <mergeCell ref="Z319:AD319"/>
    <mergeCell ref="C2:I2"/>
    <mergeCell ref="J2:Q2"/>
    <mergeCell ref="R2:Y2"/>
    <mergeCell ref="Z2:AD2"/>
    <mergeCell ref="C108:I108"/>
    <mergeCell ref="J108:Q108"/>
    <mergeCell ref="R108:Y108"/>
    <mergeCell ref="Z108:AD10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2013-2016 Summary</vt:lpstr>
      <vt:lpstr>2013-2015 Ex Ante &amp; Ex Expost</vt:lpstr>
      <vt:lpstr>2013 Program count-$</vt:lpstr>
      <vt:lpstr>2013 Count-Type-$</vt:lpstr>
      <vt:lpstr>2014 Program count-$</vt:lpstr>
      <vt:lpstr>2014 Count-Type-$</vt:lpstr>
      <vt:lpstr>2015 Program count-$</vt:lpstr>
      <vt:lpstr>2015 Count-Type-$</vt:lpstr>
      <vt:lpstr>2016 Program count-$</vt:lpstr>
      <vt:lpstr>2016 Count-Type-$</vt:lpstr>
      <vt:lpstr>2016 Projects by incentive size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Hirsch</dc:creator>
  <cp:lastModifiedBy>James J. Hirsch</cp:lastModifiedBy>
  <dcterms:created xsi:type="dcterms:W3CDTF">2017-04-30T22:18:05Z</dcterms:created>
  <dcterms:modified xsi:type="dcterms:W3CDTF">2017-05-09T23:51:33Z</dcterms:modified>
</cp:coreProperties>
</file>