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60" windowHeight="49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<sst xmlns="http://schemas.openxmlformats.org/spreadsheetml/2006/main" count="62" uniqueCount="53">
  <si>
    <t>APPENDIX A</t>
  </si>
  <si>
    <t>EXPENSES</t>
  </si>
  <si>
    <t>Column A</t>
  </si>
  <si>
    <t>Column B</t>
  </si>
  <si>
    <t>Column C</t>
  </si>
  <si>
    <t>Adopted</t>
  </si>
  <si>
    <t>Proposed</t>
  </si>
  <si>
    <t>Description</t>
  </si>
  <si>
    <t>2000 Budget</t>
  </si>
  <si>
    <t>Salaries</t>
  </si>
  <si>
    <t>Payroll Taxes</t>
  </si>
  <si>
    <t>Computer Maintenance</t>
  </si>
  <si>
    <t>Education and Training</t>
  </si>
  <si>
    <t>Equipment Leases</t>
  </si>
  <si>
    <t>Insurance-General</t>
  </si>
  <si>
    <t>Insurnance Health Care Benefits</t>
  </si>
  <si>
    <t>Meeting Expenses</t>
  </si>
  <si>
    <t>Office Expenses</t>
  </si>
  <si>
    <t>Postage</t>
  </si>
  <si>
    <t>Printing</t>
  </si>
  <si>
    <t>Professional Services</t>
  </si>
  <si>
    <t>Rent</t>
  </si>
  <si>
    <t>Mileage for Inspections</t>
  </si>
  <si>
    <t>Office Repair and Maintenance</t>
  </si>
  <si>
    <t>Telephone</t>
  </si>
  <si>
    <t>Travel</t>
  </si>
  <si>
    <t>Office Phones Installation (One Time)</t>
  </si>
  <si>
    <t>Office Supplies Purchases (One Time)</t>
  </si>
  <si>
    <t>TOTAL TPIC BUDGET</t>
  </si>
  <si>
    <t>N/A</t>
  </si>
  <si>
    <t>3 Months Reserve</t>
  </si>
  <si>
    <t>SEP IRA</t>
  </si>
  <si>
    <t>6-Mnth Budget</t>
  </si>
  <si>
    <t>Less 2000 End-Of-Year Balance</t>
  </si>
  <si>
    <t>Adopted Six-Month Expenses</t>
  </si>
  <si>
    <t>Total Revenue Needed for Six-Month</t>
  </si>
  <si>
    <t>PPPP January 1, 2001 to June 30, 2001 Budget</t>
  </si>
  <si>
    <t>PPPP</t>
  </si>
  <si>
    <t>Adopted (Res. T-16364)</t>
  </si>
  <si>
    <t>Data Line Installation (One Time)</t>
  </si>
  <si>
    <t>Site Verification (One Time)</t>
  </si>
  <si>
    <t>Consultant - RFP</t>
  </si>
  <si>
    <t>Cost of Operating 229 PPP's</t>
  </si>
  <si>
    <t>Installation of 229 New PPP's</t>
  </si>
  <si>
    <t>Legal</t>
  </si>
  <si>
    <t>Payment to PSPE for Startup Loan</t>
  </si>
  <si>
    <t>Surcharge Rate for 6 Mnths</t>
  </si>
  <si>
    <t>Number of Payphone Lines</t>
  </si>
  <si>
    <t>6-Mnth Revenue from Surcharge</t>
  </si>
  <si>
    <t>REVENUE AND EXPENSES</t>
  </si>
  <si>
    <t>Subtotal - Amount needed</t>
  </si>
  <si>
    <t>2000 End-Of-Year Balance</t>
  </si>
  <si>
    <t>Revenues over Expenses: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</si>
</sst>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&quot;$&quot;#,##0.0"/>
    <numFmt numFmtId="174" formatCode="&quot;$&quot;#,##0.000"/>
    <numFmt numFmtId="175" formatCode="&quot;$&quot;#,##0.0000"/>
    <numFmt numFmtId="176" formatCode="&quot;$&quot;#,##0.00000"/>
    <numFmt numFmtId="177" formatCode="&quot;$&quot;#,##0.000000"/>
    <numFmt numFmtId="178" formatCode="0.000%"/>
    <numFmt numFmtId="179" formatCode="0.000"/>
    <numFmt numFmtId="180" formatCode="0.0000"/>
    <numFmt numFmtId="181" formatCode="0.00000"/>
    <numFmt numFmtId="182" formatCode="0.000000"/>
    <numFmt numFmtId="183" formatCode="0.0000%"/>
    <numFmt numFmtId="184" formatCode="&quot;$&quot;#,##0.0_);[Red]\(&quot;$&quot;#,##0.0\)"/>
    <numFmt numFmtId="185" formatCode="0.0"/>
    <numFmt numFmtId="186" formatCode="#,##0.0_);\(#,##0.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 applyAlignment="1">
      <alignment/>
    </xf>
    <xf numFmtId="166" fontId="0" fillId="0" borderId="0" xfId="17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17" applyNumberFormat="1" applyAlignment="1">
      <alignment/>
    </xf>
    <xf numFmtId="175" fontId="1" fillId="0" borderId="0" xfId="0" applyNumberFormat="1" applyFont="1" applyAlignment="1">
      <alignment horizontal="center"/>
    </xf>
    <xf numFmtId="6" fontId="0" fillId="0" borderId="1" xfId="0" applyNumberFormat="1" applyBorder="1" applyAlignment="1">
      <alignment/>
    </xf>
    <xf numFmtId="177" fontId="0" fillId="0" borderId="0" xfId="0" applyNumberFormat="1" applyFont="1" applyAlignment="1">
      <alignment horizontal="right"/>
    </xf>
    <xf numFmtId="166" fontId="1" fillId="0" borderId="0" xfId="17" applyNumberFormat="1" applyFont="1" applyAlignment="1">
      <alignment/>
    </xf>
    <xf numFmtId="183" fontId="0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166" fontId="0" fillId="0" borderId="0" xfId="17" applyNumberFormat="1" applyFont="1" applyAlignment="1">
      <alignment/>
    </xf>
    <xf numFmtId="5" fontId="0" fillId="0" borderId="1" xfId="17" applyNumberFormat="1" applyBorder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Alignment="1">
      <alignment horizontal="right"/>
    </xf>
    <xf numFmtId="175" fontId="0" fillId="0" borderId="0" xfId="0" applyNumberFormat="1" applyFont="1" applyAlignment="1">
      <alignment horizontal="left"/>
    </xf>
    <xf numFmtId="6" fontId="0" fillId="0" borderId="0" xfId="0" applyNumberFormat="1" applyBorder="1" applyAlignment="1">
      <alignment/>
    </xf>
    <xf numFmtId="6" fontId="0" fillId="0" borderId="1" xfId="0" applyNumberFormat="1" applyBorder="1" applyAlignment="1">
      <alignment horizontal="right"/>
    </xf>
    <xf numFmtId="167" fontId="0" fillId="0" borderId="0" xfId="17" applyNumberFormat="1" applyAlignment="1">
      <alignment/>
    </xf>
    <xf numFmtId="37" fontId="0" fillId="0" borderId="0" xfId="17" applyNumberFormat="1" applyAlignment="1">
      <alignment horizontal="right"/>
    </xf>
    <xf numFmtId="166" fontId="0" fillId="0" borderId="1" xfId="17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13.7109375" style="0" customWidth="1"/>
    <col min="4" max="4" width="14.7109375" style="0" bestFit="1" customWidth="1"/>
    <col min="5" max="5" width="5.7109375" style="0" customWidth="1"/>
    <col min="6" max="6" width="12.140625" style="0" customWidth="1"/>
    <col min="7" max="7" width="4.28125" style="0" customWidth="1"/>
    <col min="8" max="8" width="13.140625" style="0" bestFit="1" customWidth="1"/>
  </cols>
  <sheetData>
    <row r="1" spans="1:4" ht="12.75">
      <c r="A1" s="1"/>
      <c r="D1" s="2" t="s">
        <v>0</v>
      </c>
    </row>
    <row r="3" ht="12.75">
      <c r="D3" s="2" t="s">
        <v>36</v>
      </c>
    </row>
    <row r="4" spans="1:6" ht="12.75">
      <c r="A4" s="8" t="s">
        <v>1</v>
      </c>
      <c r="F4" s="2"/>
    </row>
    <row r="5" spans="4:8" ht="12.75">
      <c r="D5" s="2" t="s">
        <v>2</v>
      </c>
      <c r="F5" s="2" t="s">
        <v>3</v>
      </c>
      <c r="H5" s="2" t="s">
        <v>4</v>
      </c>
    </row>
    <row r="6" ht="12.75">
      <c r="D6" s="3"/>
    </row>
    <row r="7" spans="4:8" ht="12.75">
      <c r="D7" s="3" t="s">
        <v>37</v>
      </c>
      <c r="F7" s="3" t="s">
        <v>37</v>
      </c>
      <c r="G7" s="3"/>
      <c r="H7" s="3" t="s">
        <v>37</v>
      </c>
    </row>
    <row r="8" spans="1:8" ht="12.75">
      <c r="A8" s="3"/>
      <c r="D8" s="3" t="s">
        <v>38</v>
      </c>
      <c r="F8" s="3" t="s">
        <v>6</v>
      </c>
      <c r="G8" s="3"/>
      <c r="H8" s="3" t="s">
        <v>5</v>
      </c>
    </row>
    <row r="9" spans="1:8" ht="13.5" thickBot="1">
      <c r="A9" s="5" t="s">
        <v>7</v>
      </c>
      <c r="D9" s="4" t="s">
        <v>8</v>
      </c>
      <c r="F9" s="4" t="s">
        <v>32</v>
      </c>
      <c r="G9" s="3"/>
      <c r="H9" s="4" t="s">
        <v>32</v>
      </c>
    </row>
    <row r="11" spans="1:9" ht="12.75">
      <c r="A11" t="s">
        <v>9</v>
      </c>
      <c r="D11" s="21">
        <v>55259</v>
      </c>
      <c r="F11" s="6">
        <v>31001</v>
      </c>
      <c r="H11" s="6">
        <v>30488</v>
      </c>
      <c r="I11" s="21"/>
    </row>
    <row r="12" spans="1:8" ht="12.75">
      <c r="A12" t="s">
        <v>31</v>
      </c>
      <c r="D12" s="21">
        <v>6355</v>
      </c>
      <c r="F12" s="6">
        <v>3565</v>
      </c>
      <c r="H12" s="6">
        <f>+F12/F11*H11</f>
        <v>3506.006903003129</v>
      </c>
    </row>
    <row r="13" spans="1:8" ht="12.75">
      <c r="A13" t="s">
        <v>10</v>
      </c>
      <c r="D13" s="21">
        <v>10831</v>
      </c>
      <c r="F13" s="6">
        <v>6076</v>
      </c>
      <c r="H13" s="6">
        <f>+F13/F11*H11</f>
        <v>5975.455243379246</v>
      </c>
    </row>
    <row r="14" spans="1:8" ht="12.75">
      <c r="A14" t="s">
        <v>11</v>
      </c>
      <c r="D14" s="6">
        <v>8000</v>
      </c>
      <c r="F14" s="6">
        <v>1500</v>
      </c>
      <c r="H14" s="6">
        <f aca="true" t="shared" si="0" ref="H14:H37">+F14</f>
        <v>1500</v>
      </c>
    </row>
    <row r="15" spans="1:8" ht="12.75">
      <c r="A15" t="s">
        <v>12</v>
      </c>
      <c r="D15" s="6">
        <v>6000</v>
      </c>
      <c r="F15" s="6">
        <v>1000</v>
      </c>
      <c r="H15" s="6">
        <f t="shared" si="0"/>
        <v>1000</v>
      </c>
    </row>
    <row r="16" spans="1:8" ht="12.75">
      <c r="A16" t="s">
        <v>13</v>
      </c>
      <c r="D16" s="6">
        <v>2000</v>
      </c>
      <c r="F16" s="6">
        <v>1000</v>
      </c>
      <c r="H16" s="6">
        <f t="shared" si="0"/>
        <v>1000</v>
      </c>
    </row>
    <row r="17" spans="1:8" ht="12.75">
      <c r="A17" t="s">
        <v>14</v>
      </c>
      <c r="D17" s="6">
        <v>7500</v>
      </c>
      <c r="F17" s="6">
        <v>3750</v>
      </c>
      <c r="H17" s="6">
        <f t="shared" si="0"/>
        <v>3750</v>
      </c>
    </row>
    <row r="18" spans="1:8" ht="12.75">
      <c r="A18" t="s">
        <v>15</v>
      </c>
      <c r="D18" s="6">
        <v>6864</v>
      </c>
      <c r="F18" s="6">
        <v>3432</v>
      </c>
      <c r="H18" s="6">
        <f t="shared" si="0"/>
        <v>3432</v>
      </c>
    </row>
    <row r="19" spans="1:8" ht="12.75">
      <c r="A19" t="s">
        <v>16</v>
      </c>
      <c r="D19" s="6">
        <v>35000</v>
      </c>
      <c r="F19" s="6">
        <v>6000</v>
      </c>
      <c r="H19" s="6">
        <f t="shared" si="0"/>
        <v>6000</v>
      </c>
    </row>
    <row r="20" spans="1:8" ht="12.75">
      <c r="A20" t="s">
        <v>17</v>
      </c>
      <c r="D20" s="6">
        <v>7500</v>
      </c>
      <c r="F20" s="6">
        <v>3750</v>
      </c>
      <c r="H20" s="6">
        <f t="shared" si="0"/>
        <v>3750</v>
      </c>
    </row>
    <row r="21" spans="1:8" ht="12.75">
      <c r="A21" t="s">
        <v>18</v>
      </c>
      <c r="D21" s="6">
        <v>9500</v>
      </c>
      <c r="F21" s="6">
        <v>3500</v>
      </c>
      <c r="H21" s="6">
        <f t="shared" si="0"/>
        <v>3500</v>
      </c>
    </row>
    <row r="22" spans="1:9" ht="12.75">
      <c r="A22" t="s">
        <v>19</v>
      </c>
      <c r="D22" s="6">
        <v>5500</v>
      </c>
      <c r="F22" s="6">
        <v>2750</v>
      </c>
      <c r="H22" s="6">
        <f t="shared" si="0"/>
        <v>2750</v>
      </c>
      <c r="I22" s="6"/>
    </row>
    <row r="23" spans="1:9" ht="12.75">
      <c r="A23" t="s">
        <v>20</v>
      </c>
      <c r="D23" s="6">
        <v>60000</v>
      </c>
      <c r="F23" s="6">
        <v>5000</v>
      </c>
      <c r="H23" s="6">
        <f t="shared" si="0"/>
        <v>5000</v>
      </c>
      <c r="I23" s="6"/>
    </row>
    <row r="24" spans="1:8" ht="12.75">
      <c r="A24" t="s">
        <v>21</v>
      </c>
      <c r="D24" s="6">
        <v>8106</v>
      </c>
      <c r="F24" s="6">
        <v>4053</v>
      </c>
      <c r="H24" s="6">
        <f t="shared" si="0"/>
        <v>4053</v>
      </c>
    </row>
    <row r="25" spans="1:8" ht="12.75">
      <c r="A25" t="s">
        <v>22</v>
      </c>
      <c r="D25" s="6">
        <v>25000</v>
      </c>
      <c r="F25" s="6">
        <v>13125</v>
      </c>
      <c r="H25" s="6">
        <f t="shared" si="0"/>
        <v>13125</v>
      </c>
    </row>
    <row r="26" spans="1:8" ht="12.75">
      <c r="A26" t="s">
        <v>23</v>
      </c>
      <c r="D26" s="6">
        <v>3000</v>
      </c>
      <c r="F26" s="6">
        <v>1500</v>
      </c>
      <c r="H26" s="6">
        <f t="shared" si="0"/>
        <v>1500</v>
      </c>
    </row>
    <row r="27" spans="1:8" ht="12.75">
      <c r="A27" t="s">
        <v>24</v>
      </c>
      <c r="D27" s="6">
        <v>6000</v>
      </c>
      <c r="F27" s="6">
        <v>3000</v>
      </c>
      <c r="H27" s="6">
        <f t="shared" si="0"/>
        <v>3000</v>
      </c>
    </row>
    <row r="28" spans="1:8" ht="12.75">
      <c r="A28" t="s">
        <v>25</v>
      </c>
      <c r="D28" s="6">
        <v>6000</v>
      </c>
      <c r="F28" s="6">
        <v>3000</v>
      </c>
      <c r="H28" s="6">
        <f t="shared" si="0"/>
        <v>3000</v>
      </c>
    </row>
    <row r="29" spans="1:8" ht="12.75">
      <c r="A29" t="s">
        <v>26</v>
      </c>
      <c r="D29" s="6">
        <v>500</v>
      </c>
      <c r="F29" s="22" t="s">
        <v>29</v>
      </c>
      <c r="G29" s="22"/>
      <c r="H29" s="22" t="str">
        <f t="shared" si="0"/>
        <v>N/A</v>
      </c>
    </row>
    <row r="30" spans="1:8" ht="12.75">
      <c r="A30" t="s">
        <v>39</v>
      </c>
      <c r="D30" s="6">
        <v>500</v>
      </c>
      <c r="F30" s="22" t="s">
        <v>29</v>
      </c>
      <c r="G30" s="22"/>
      <c r="H30" s="22" t="str">
        <f t="shared" si="0"/>
        <v>N/A</v>
      </c>
    </row>
    <row r="31" spans="1:8" ht="12.75">
      <c r="A31" t="s">
        <v>27</v>
      </c>
      <c r="D31" s="6">
        <v>500</v>
      </c>
      <c r="F31" s="22" t="s">
        <v>29</v>
      </c>
      <c r="G31" s="22"/>
      <c r="H31" s="22" t="str">
        <f t="shared" si="0"/>
        <v>N/A</v>
      </c>
    </row>
    <row r="32" spans="1:8" ht="12.75">
      <c r="A32" t="s">
        <v>40</v>
      </c>
      <c r="D32" s="6">
        <v>4500</v>
      </c>
      <c r="F32" s="22" t="s">
        <v>29</v>
      </c>
      <c r="H32" s="22" t="str">
        <f t="shared" si="0"/>
        <v>N/A</v>
      </c>
    </row>
    <row r="33" spans="1:8" ht="12.75">
      <c r="A33" t="s">
        <v>41</v>
      </c>
      <c r="D33" s="6">
        <v>50000</v>
      </c>
      <c r="F33" s="22" t="s">
        <v>29</v>
      </c>
      <c r="H33" s="22" t="str">
        <f t="shared" si="0"/>
        <v>N/A</v>
      </c>
    </row>
    <row r="34" spans="1:8" ht="12.75">
      <c r="A34" t="s">
        <v>42</v>
      </c>
      <c r="D34" s="6">
        <v>184336</v>
      </c>
      <c r="F34" s="6">
        <v>92168</v>
      </c>
      <c r="H34" s="6">
        <f t="shared" si="0"/>
        <v>92168</v>
      </c>
    </row>
    <row r="35" spans="1:8" ht="12.75">
      <c r="A35" t="s">
        <v>43</v>
      </c>
      <c r="D35" s="24">
        <v>171750</v>
      </c>
      <c r="F35" s="22" t="s">
        <v>29</v>
      </c>
      <c r="H35" s="22" t="str">
        <f t="shared" si="0"/>
        <v>N/A</v>
      </c>
    </row>
    <row r="36" spans="1:8" ht="12.75">
      <c r="A36" t="s">
        <v>44</v>
      </c>
      <c r="D36" s="24">
        <v>15000</v>
      </c>
      <c r="F36" s="22">
        <v>7500</v>
      </c>
      <c r="H36" s="6">
        <f t="shared" si="0"/>
        <v>7500</v>
      </c>
    </row>
    <row r="37" spans="1:8" ht="13.5" thickBot="1">
      <c r="A37" t="s">
        <v>45</v>
      </c>
      <c r="D37" s="25" t="s">
        <v>29</v>
      </c>
      <c r="F37" s="13">
        <v>100000</v>
      </c>
      <c r="H37" s="13">
        <f t="shared" si="0"/>
        <v>100000</v>
      </c>
    </row>
    <row r="38" ht="12.75">
      <c r="H38" s="6"/>
    </row>
    <row r="39" spans="1:8" ht="12.75">
      <c r="A39" s="1" t="s">
        <v>28</v>
      </c>
      <c r="D39" s="6">
        <v>695500</v>
      </c>
      <c r="E39" s="6"/>
      <c r="F39" s="6">
        <f>SUM(F11:F38)</f>
        <v>296670</v>
      </c>
      <c r="H39" s="9">
        <f>SUM(H11:H38)</f>
        <v>295997.4621463824</v>
      </c>
    </row>
    <row r="40" spans="6:8" ht="12.75">
      <c r="F40" s="6"/>
      <c r="H40" s="6"/>
    </row>
    <row r="41" spans="1:8" ht="12.75">
      <c r="A41" s="8" t="s">
        <v>49</v>
      </c>
      <c r="F41" s="2"/>
      <c r="H41" s="6"/>
    </row>
    <row r="42" spans="4:8" ht="12.75">
      <c r="D42" s="3"/>
      <c r="F42" s="10"/>
      <c r="H42" s="6"/>
    </row>
    <row r="43" spans="1:8" ht="12.75">
      <c r="A43" t="s">
        <v>34</v>
      </c>
      <c r="D43" s="19">
        <f>+H39</f>
        <v>295997.4621463824</v>
      </c>
      <c r="F43" s="23"/>
      <c r="H43" s="6"/>
    </row>
    <row r="44" spans="1:8" ht="12.75">
      <c r="A44" t="s">
        <v>30</v>
      </c>
      <c r="D44" s="7">
        <f>+D43*0.5</f>
        <v>147998.7310731912</v>
      </c>
      <c r="F44" s="23"/>
      <c r="H44" s="6"/>
    </row>
    <row r="45" spans="1:6" ht="12.75">
      <c r="A45" t="s">
        <v>35</v>
      </c>
      <c r="D45" s="7">
        <f>+D44+D43</f>
        <v>443996.1932195736</v>
      </c>
      <c r="F45" s="23"/>
    </row>
    <row r="46" spans="1:6" ht="13.5" thickBot="1">
      <c r="A46" t="s">
        <v>33</v>
      </c>
      <c r="D46" s="20">
        <f>+D53</f>
        <v>187081</v>
      </c>
      <c r="F46" s="23"/>
    </row>
    <row r="47" spans="1:6" ht="12.75">
      <c r="A47" s="8" t="s">
        <v>50</v>
      </c>
      <c r="D47" s="15">
        <f>+D45-D46</f>
        <v>256915.1932195736</v>
      </c>
      <c r="F47" s="23"/>
    </row>
    <row r="48" spans="4:6" ht="12.75">
      <c r="D48" s="7"/>
      <c r="F48" s="14"/>
    </row>
    <row r="49" spans="1:6" ht="12.75">
      <c r="A49" t="s">
        <v>46</v>
      </c>
      <c r="D49" s="26">
        <v>0.24</v>
      </c>
      <c r="F49" s="12"/>
    </row>
    <row r="50" spans="1:6" ht="12.75">
      <c r="A50" t="s">
        <v>47</v>
      </c>
      <c r="D50" s="27">
        <v>255000</v>
      </c>
      <c r="F50" s="12"/>
    </row>
    <row r="51" spans="4:6" ht="12.75">
      <c r="D51" s="27"/>
      <c r="F51" s="12"/>
    </row>
    <row r="52" spans="1:6" ht="12.75">
      <c r="A52" t="s">
        <v>48</v>
      </c>
      <c r="D52" s="7">
        <f>+D50*D49*6</f>
        <v>367200</v>
      </c>
      <c r="E52" s="3"/>
      <c r="F52" s="16"/>
    </row>
    <row r="53" spans="1:6" ht="13.5" thickBot="1">
      <c r="A53" t="s">
        <v>51</v>
      </c>
      <c r="D53" s="28">
        <v>187081</v>
      </c>
      <c r="E53" s="3"/>
      <c r="F53" s="18"/>
    </row>
    <row r="54" spans="4:6" ht="12.75">
      <c r="D54" s="15">
        <f>SUM(D52:D53)</f>
        <v>554281</v>
      </c>
      <c r="E54" s="3"/>
      <c r="F54" s="18"/>
    </row>
    <row r="56" spans="1:6" ht="12.75">
      <c r="A56" s="8" t="s">
        <v>52</v>
      </c>
      <c r="F56" s="29">
        <f>+D54-D47</f>
        <v>297365.8067804264</v>
      </c>
    </row>
    <row r="57" spans="4:6" ht="12.75">
      <c r="D57" s="11"/>
      <c r="E57" s="3"/>
      <c r="F57" s="30"/>
    </row>
    <row r="58" ht="12.75">
      <c r="F58" s="17"/>
    </row>
    <row r="60" ht="12.75">
      <c r="F60" s="9"/>
    </row>
    <row r="62" ht="12.75">
      <c r="F62" s="17"/>
    </row>
  </sheetData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cp:lastPrinted>2000-03-03T23:37:14Z</cp:lastPrinted>
  <dcterms:created xsi:type="dcterms:W3CDTF">1998-07-14T23:25:13Z</dcterms:created>
  <dcterms:modified xsi:type="dcterms:W3CDTF">2000-04-18T20:49:03Z</dcterms:modified>
  <cp:category/>
  <cp:version/>
  <cp:contentType/>
  <cp:contentStatus/>
</cp:coreProperties>
</file>