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360" windowHeight="49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<sst xmlns="http://schemas.openxmlformats.org/spreadsheetml/2006/main" count="47" uniqueCount="44">
  <si>
    <t>APPENDIX A</t>
  </si>
  <si>
    <t>EXPENSES</t>
  </si>
  <si>
    <t>Column A</t>
  </si>
  <si>
    <t>Column B</t>
  </si>
  <si>
    <t>Column C</t>
  </si>
  <si>
    <t>PSPE</t>
  </si>
  <si>
    <t>Adopted</t>
  </si>
  <si>
    <t>Proposed</t>
  </si>
  <si>
    <t>Description</t>
  </si>
  <si>
    <t>2000 Budget</t>
  </si>
  <si>
    <t>Salaries</t>
  </si>
  <si>
    <t>SEP IRA</t>
  </si>
  <si>
    <t>Payroll Taxes</t>
  </si>
  <si>
    <t>Computer Maintenance</t>
  </si>
  <si>
    <t>Education and Training</t>
  </si>
  <si>
    <t>Equipment Leases</t>
  </si>
  <si>
    <t>Insurance General</t>
  </si>
  <si>
    <t>Insurance Health Care Benefits</t>
  </si>
  <si>
    <t>Inspector Expense</t>
  </si>
  <si>
    <t>Meeting Expenses</t>
  </si>
  <si>
    <t>Office Expenses</t>
  </si>
  <si>
    <t>Postage</t>
  </si>
  <si>
    <t>Printing</t>
  </si>
  <si>
    <t>Professional Services</t>
  </si>
  <si>
    <t>Rent</t>
  </si>
  <si>
    <t>Office Repair and Maintenance</t>
  </si>
  <si>
    <t>Telephone</t>
  </si>
  <si>
    <t>Travel</t>
  </si>
  <si>
    <t>TOTAL PSPE BUDGET</t>
  </si>
  <si>
    <t>REVENUE</t>
  </si>
  <si>
    <t>Number of COPT Lines</t>
  </si>
  <si>
    <t>Surcharge Rate Per COPT Line</t>
  </si>
  <si>
    <t>Annual Surcharge Revenue</t>
  </si>
  <si>
    <t>Interest Income</t>
  </si>
  <si>
    <t>Salary Survey</t>
  </si>
  <si>
    <t>Legal</t>
  </si>
  <si>
    <t>PSPE January 1, 2001 to June 30, 2001 Budget</t>
  </si>
  <si>
    <t>Adopted (Res. T-16363)</t>
  </si>
  <si>
    <t>6-Month Budget</t>
  </si>
  <si>
    <t>N/A</t>
  </si>
  <si>
    <t>Estimated End-Of-Year 2000 Balance</t>
  </si>
  <si>
    <t>Total Revenue for Six-Month Budget</t>
  </si>
  <si>
    <t>Total PSPE Budget for Six-Month Budget</t>
  </si>
  <si>
    <t>Revenues over Expenses for Six-Month Budget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</si>
</sst>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_);[Red]\(&quot;$&quot;#,##0.0\)"/>
    <numFmt numFmtId="168" formatCode="&quot;$&quot;#,##0.000_);[Red]\(&quot;$&quot;#,##0.000\)"/>
    <numFmt numFmtId="169" formatCode="&quot;$&quot;#,##0.0000_);[Red]\(&quot;$&quot;#,##0.000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6" fontId="0" fillId="0" borderId="0" xfId="0" applyNumberFormat="1" applyAlignment="1">
      <alignment/>
    </xf>
    <xf numFmtId="166" fontId="0" fillId="0" borderId="0" xfId="17" applyNumberFormat="1" applyAlignment="1">
      <alignment/>
    </xf>
    <xf numFmtId="8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6" fontId="0" fillId="0" borderId="1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166" fontId="0" fillId="0" borderId="0" xfId="17" applyNumberFormat="1" applyFont="1" applyBorder="1" applyAlignment="1">
      <alignment horizontal="right"/>
    </xf>
    <xf numFmtId="166" fontId="0" fillId="0" borderId="1" xfId="17" applyNumberFormat="1" applyFont="1" applyBorder="1" applyAlignment="1">
      <alignment horizontal="right"/>
    </xf>
    <xf numFmtId="6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 topLeftCell="A31">
      <selection activeCell="F45" sqref="F45"/>
    </sheetView>
  </sheetViews>
  <sheetFormatPr defaultColWidth="9.140625" defaultRowHeight="12.75"/>
  <cols>
    <col min="1" max="1" width="9.7109375" style="0" customWidth="1"/>
    <col min="3" max="3" width="8.57421875" style="0" customWidth="1"/>
    <col min="4" max="4" width="10.57421875" style="0" customWidth="1"/>
    <col min="5" max="5" width="5.7109375" style="0" customWidth="1"/>
    <col min="6" max="6" width="11.140625" style="0" customWidth="1"/>
    <col min="7" max="7" width="4.28125" style="0" customWidth="1"/>
    <col min="8" max="8" width="11.28125" style="0" customWidth="1"/>
  </cols>
  <sheetData>
    <row r="1" spans="1:4" ht="12.75">
      <c r="A1" s="1"/>
      <c r="D1" s="2" t="s">
        <v>0</v>
      </c>
    </row>
    <row r="3" ht="12.75">
      <c r="D3" s="2" t="s">
        <v>36</v>
      </c>
    </row>
    <row r="4" spans="1:6" ht="12.75">
      <c r="A4" s="11" t="s">
        <v>1</v>
      </c>
      <c r="F4" s="2"/>
    </row>
    <row r="5" spans="4:8" ht="12.75">
      <c r="D5" s="2" t="s">
        <v>2</v>
      </c>
      <c r="F5" s="2" t="s">
        <v>3</v>
      </c>
      <c r="H5" s="2" t="s">
        <v>4</v>
      </c>
    </row>
    <row r="6" ht="12.75">
      <c r="D6" s="3"/>
    </row>
    <row r="7" spans="4:8" ht="12.75">
      <c r="D7" s="3" t="s">
        <v>5</v>
      </c>
      <c r="F7" s="3" t="s">
        <v>5</v>
      </c>
      <c r="G7" s="3"/>
      <c r="H7" s="3" t="s">
        <v>5</v>
      </c>
    </row>
    <row r="8" spans="1:8" ht="12.75">
      <c r="A8" s="3"/>
      <c r="D8" s="3" t="s">
        <v>37</v>
      </c>
      <c r="F8" s="3" t="s">
        <v>7</v>
      </c>
      <c r="G8" s="3"/>
      <c r="H8" s="3" t="s">
        <v>6</v>
      </c>
    </row>
    <row r="9" spans="1:8" ht="13.5" thickBot="1">
      <c r="A9" s="5" t="s">
        <v>8</v>
      </c>
      <c r="D9" s="4" t="s">
        <v>9</v>
      </c>
      <c r="F9" s="4" t="s">
        <v>38</v>
      </c>
      <c r="G9" s="3"/>
      <c r="H9" s="4" t="s">
        <v>38</v>
      </c>
    </row>
    <row r="11" spans="1:8" ht="12.75">
      <c r="A11" t="s">
        <v>10</v>
      </c>
      <c r="D11" s="7">
        <v>505181</v>
      </c>
      <c r="F11" s="6">
        <v>258638</v>
      </c>
      <c r="H11" s="14">
        <v>254352</v>
      </c>
    </row>
    <row r="12" spans="1:8" ht="12.75">
      <c r="A12" t="s">
        <v>11</v>
      </c>
      <c r="D12" s="7">
        <v>58096</v>
      </c>
      <c r="F12" s="6">
        <v>29743</v>
      </c>
      <c r="H12" s="14">
        <f>+H11*0.115</f>
        <v>29250.48</v>
      </c>
    </row>
    <row r="13" spans="1:8" ht="12.75">
      <c r="A13" t="s">
        <v>12</v>
      </c>
      <c r="D13" s="7">
        <v>99015</v>
      </c>
      <c r="F13" s="6">
        <v>50693</v>
      </c>
      <c r="H13" s="14">
        <f>+H11*0.12+H11*0.076</f>
        <v>49852.992</v>
      </c>
    </row>
    <row r="14" spans="1:8" ht="12.75">
      <c r="A14" t="s">
        <v>13</v>
      </c>
      <c r="D14" s="7">
        <v>20000</v>
      </c>
      <c r="F14" s="6">
        <v>10000</v>
      </c>
      <c r="H14" s="6">
        <f>+F14</f>
        <v>10000</v>
      </c>
    </row>
    <row r="15" spans="1:8" ht="12.75">
      <c r="A15" t="s">
        <v>14</v>
      </c>
      <c r="D15" s="7">
        <v>6500</v>
      </c>
      <c r="F15" s="6">
        <v>3250</v>
      </c>
      <c r="H15" s="6">
        <f aca="true" t="shared" si="0" ref="H15:H30">+F15</f>
        <v>3250</v>
      </c>
    </row>
    <row r="16" spans="1:8" ht="12.75">
      <c r="A16" t="s">
        <v>15</v>
      </c>
      <c r="D16" s="7">
        <v>5680</v>
      </c>
      <c r="F16" s="6">
        <v>2840</v>
      </c>
      <c r="H16" s="6">
        <f t="shared" si="0"/>
        <v>2840</v>
      </c>
    </row>
    <row r="17" spans="1:8" ht="12.75">
      <c r="A17" t="s">
        <v>16</v>
      </c>
      <c r="D17" s="7">
        <v>9900</v>
      </c>
      <c r="F17" s="6">
        <v>4950</v>
      </c>
      <c r="H17" s="6">
        <f t="shared" si="0"/>
        <v>4950</v>
      </c>
    </row>
    <row r="18" spans="1:8" ht="12.75">
      <c r="A18" t="s">
        <v>17</v>
      </c>
      <c r="D18" s="7">
        <v>80000</v>
      </c>
      <c r="F18" s="6">
        <v>40000</v>
      </c>
      <c r="H18" s="6">
        <f t="shared" si="0"/>
        <v>40000</v>
      </c>
    </row>
    <row r="19" spans="1:8" ht="12.75">
      <c r="A19" t="s">
        <v>18</v>
      </c>
      <c r="D19" s="7">
        <v>127690</v>
      </c>
      <c r="F19" s="6">
        <v>67175</v>
      </c>
      <c r="H19" s="6">
        <f t="shared" si="0"/>
        <v>67175</v>
      </c>
    </row>
    <row r="20" spans="1:8" ht="12.75">
      <c r="A20" t="s">
        <v>19</v>
      </c>
      <c r="D20" s="7">
        <v>54928</v>
      </c>
      <c r="F20" s="6">
        <v>23336</v>
      </c>
      <c r="H20" s="6">
        <f t="shared" si="0"/>
        <v>23336</v>
      </c>
    </row>
    <row r="21" spans="1:8" ht="12.75">
      <c r="A21" t="s">
        <v>20</v>
      </c>
      <c r="D21" s="7">
        <v>20000</v>
      </c>
      <c r="F21" s="6">
        <v>12000</v>
      </c>
      <c r="H21" s="6">
        <f t="shared" si="0"/>
        <v>12000</v>
      </c>
    </row>
    <row r="22" spans="1:8" ht="12.75">
      <c r="A22" t="s">
        <v>21</v>
      </c>
      <c r="D22" s="7">
        <v>36000</v>
      </c>
      <c r="F22" s="6">
        <v>15000</v>
      </c>
      <c r="H22" s="6">
        <f t="shared" si="0"/>
        <v>15000</v>
      </c>
    </row>
    <row r="23" spans="1:8" ht="12.75">
      <c r="A23" t="s">
        <v>22</v>
      </c>
      <c r="D23" s="7">
        <v>5982</v>
      </c>
      <c r="F23" s="6">
        <v>2500</v>
      </c>
      <c r="H23" s="6">
        <f t="shared" si="0"/>
        <v>2500</v>
      </c>
    </row>
    <row r="24" spans="1:8" ht="12.75">
      <c r="A24" t="s">
        <v>23</v>
      </c>
      <c r="D24" s="7">
        <v>15000</v>
      </c>
      <c r="F24" s="6">
        <v>7500</v>
      </c>
      <c r="H24" s="6">
        <f t="shared" si="0"/>
        <v>7500</v>
      </c>
    </row>
    <row r="25" spans="1:8" ht="12.75">
      <c r="A25" t="s">
        <v>24</v>
      </c>
      <c r="D25" s="7">
        <v>24003</v>
      </c>
      <c r="F25" s="6">
        <v>12002</v>
      </c>
      <c r="H25" s="6">
        <f t="shared" si="0"/>
        <v>12002</v>
      </c>
    </row>
    <row r="26" spans="1:8" ht="12.75">
      <c r="A26" t="s">
        <v>25</v>
      </c>
      <c r="D26" s="7">
        <v>3000</v>
      </c>
      <c r="F26" s="6">
        <v>1500</v>
      </c>
      <c r="H26" s="6">
        <f t="shared" si="0"/>
        <v>1500</v>
      </c>
    </row>
    <row r="27" spans="1:8" ht="12.75">
      <c r="A27" t="s">
        <v>26</v>
      </c>
      <c r="D27" s="7">
        <v>24000</v>
      </c>
      <c r="F27" s="6">
        <v>10200</v>
      </c>
      <c r="H27" s="6">
        <f t="shared" si="0"/>
        <v>10200</v>
      </c>
    </row>
    <row r="28" spans="1:8" ht="12.75">
      <c r="A28" t="s">
        <v>27</v>
      </c>
      <c r="D28" s="7">
        <v>9000</v>
      </c>
      <c r="F28" s="6">
        <v>4500</v>
      </c>
      <c r="H28" s="6">
        <f t="shared" si="0"/>
        <v>4500</v>
      </c>
    </row>
    <row r="29" spans="1:8" ht="12.75">
      <c r="A29" t="s">
        <v>35</v>
      </c>
      <c r="D29" s="15">
        <v>15000</v>
      </c>
      <c r="F29" s="6">
        <v>7500</v>
      </c>
      <c r="H29" s="6">
        <f t="shared" si="0"/>
        <v>7500</v>
      </c>
    </row>
    <row r="30" spans="1:8" ht="13.5" thickBot="1">
      <c r="A30" t="s">
        <v>34</v>
      </c>
      <c r="D30" s="16">
        <v>12000</v>
      </c>
      <c r="F30" s="17" t="s">
        <v>39</v>
      </c>
      <c r="H30" s="17" t="str">
        <f t="shared" si="0"/>
        <v>N/A</v>
      </c>
    </row>
    <row r="31" ht="12.75">
      <c r="H31" s="6"/>
    </row>
    <row r="32" spans="1:8" ht="12.75">
      <c r="A32" s="1" t="s">
        <v>28</v>
      </c>
      <c r="D32" s="6">
        <f>SUM(D11:D31)</f>
        <v>1130975</v>
      </c>
      <c r="E32" s="6"/>
      <c r="F32" s="6">
        <f>SUM(F11:F31)</f>
        <v>563327</v>
      </c>
      <c r="H32" s="6">
        <f>SUM(H11:H31)</f>
        <v>557708.472</v>
      </c>
    </row>
    <row r="33" spans="6:8" ht="12.75">
      <c r="F33" s="6"/>
      <c r="H33" s="6"/>
    </row>
    <row r="34" spans="1:8" ht="12.75">
      <c r="A34" s="11" t="s">
        <v>29</v>
      </c>
      <c r="H34" s="6"/>
    </row>
    <row r="35" spans="6:8" ht="12.75">
      <c r="F35" s="6"/>
      <c r="H35" s="6"/>
    </row>
    <row r="36" spans="1:8" ht="12.75">
      <c r="A36" t="s">
        <v>40</v>
      </c>
      <c r="F36" s="6">
        <v>2101108</v>
      </c>
      <c r="H36" s="6"/>
    </row>
    <row r="37" spans="1:8" ht="12.75">
      <c r="A37" t="s">
        <v>30</v>
      </c>
      <c r="H37" s="12">
        <v>255000</v>
      </c>
    </row>
    <row r="38" spans="1:8" ht="12.75">
      <c r="A38" t="s">
        <v>31</v>
      </c>
      <c r="H38" s="8">
        <v>0.1</v>
      </c>
    </row>
    <row r="39" spans="1:8" ht="12.75">
      <c r="A39" t="s">
        <v>32</v>
      </c>
      <c r="F39" s="13">
        <f>255000*12*0.1*0.5</f>
        <v>153000</v>
      </c>
      <c r="H39" s="6"/>
    </row>
    <row r="40" spans="1:6" ht="13.5" thickBot="1">
      <c r="A40" t="s">
        <v>33</v>
      </c>
      <c r="F40" s="10">
        <v>54000</v>
      </c>
    </row>
    <row r="41" spans="1:6" ht="12.75">
      <c r="A41" s="11" t="s">
        <v>41</v>
      </c>
      <c r="F41" s="9">
        <f>+F36+F39+F40</f>
        <v>2308108</v>
      </c>
    </row>
    <row r="43" spans="1:6" ht="12.75">
      <c r="A43" s="11" t="s">
        <v>42</v>
      </c>
      <c r="B43" s="11"/>
      <c r="F43" s="9">
        <f>+H32</f>
        <v>557708.472</v>
      </c>
    </row>
    <row r="45" spans="1:6" ht="12.75">
      <c r="A45" s="11" t="s">
        <v>43</v>
      </c>
      <c r="F45" s="9">
        <f>+F41-F43</f>
        <v>1750399.528</v>
      </c>
    </row>
  </sheetData>
  <printOptions/>
  <pageMargins left="0.75" right="0.75" top="1" bottom="1" header="0.5" footer="0.5"/>
  <pageSetup horizontalDpi="600" verticalDpi="600" orientation="portrait" scale="1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CPUC</dc:creator>
  <cp:keywords/>
  <dc:description/>
  <cp:lastModifiedBy>Dick Van Aggelen</cp:lastModifiedBy>
  <cp:lastPrinted>1999-11-23T18:24:13Z</cp:lastPrinted>
  <dcterms:created xsi:type="dcterms:W3CDTF">1998-07-14T23:25:13Z</dcterms:created>
  <dcterms:modified xsi:type="dcterms:W3CDTF">2000-04-18T20:56:24Z</dcterms:modified>
  <cp:category/>
  <cp:version/>
  <cp:contentType/>
  <cp:contentStatus/>
</cp:coreProperties>
</file>