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49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<sst xmlns="http://schemas.openxmlformats.org/spreadsheetml/2006/main" count="50" uniqueCount="45">
  <si>
    <t>APPENDIX A</t>
  </si>
  <si>
    <t>EXPENSES</t>
  </si>
  <si>
    <t>Column A</t>
  </si>
  <si>
    <t>Column B</t>
  </si>
  <si>
    <t>Column C</t>
  </si>
  <si>
    <t>PSPE</t>
  </si>
  <si>
    <t>Adopted</t>
  </si>
  <si>
    <t>Proposed</t>
  </si>
  <si>
    <t>Description</t>
  </si>
  <si>
    <t>1999 Budget</t>
  </si>
  <si>
    <t>2000 Budget</t>
  </si>
  <si>
    <t>Salaries</t>
  </si>
  <si>
    <t>SEP IRA</t>
  </si>
  <si>
    <t>Merit Raises</t>
  </si>
  <si>
    <t>Included in Salaries</t>
  </si>
  <si>
    <t>Payroll Taxes</t>
  </si>
  <si>
    <t>Computer Maintenance</t>
  </si>
  <si>
    <t>Education and Training</t>
  </si>
  <si>
    <t>Equipment Leases</t>
  </si>
  <si>
    <t>Insurance General</t>
  </si>
  <si>
    <t>Insurance Health Care Benefits</t>
  </si>
  <si>
    <t>Inspector Expense</t>
  </si>
  <si>
    <t>Meeting Expenses</t>
  </si>
  <si>
    <t>Office Expenses</t>
  </si>
  <si>
    <t>Postage</t>
  </si>
  <si>
    <t>Printing</t>
  </si>
  <si>
    <t>Professional Services</t>
  </si>
  <si>
    <t>Rent</t>
  </si>
  <si>
    <t>Office Repair and Maintenance</t>
  </si>
  <si>
    <t>Telephone</t>
  </si>
  <si>
    <t>Travel</t>
  </si>
  <si>
    <t>TOTAL PSPE BUDGET</t>
  </si>
  <si>
    <t>REVENUE</t>
  </si>
  <si>
    <t>Estimated End-Of-Year 1999 Balance</t>
  </si>
  <si>
    <t>Number of COPT Lines</t>
  </si>
  <si>
    <t>Surcharge Rate Per COPT Line</t>
  </si>
  <si>
    <t>Annual Surcharge Revenue</t>
  </si>
  <si>
    <t>Interest Income</t>
  </si>
  <si>
    <t>Total Revenue for 2000</t>
  </si>
  <si>
    <t>Total PSPE Budget for 2000</t>
  </si>
  <si>
    <t>Revenues over Expenses for 2000</t>
  </si>
  <si>
    <t>PSPE Committee 2000 Budget</t>
  </si>
  <si>
    <t>Salary Survey</t>
  </si>
  <si>
    <t>-</t>
  </si>
  <si>
    <t>Legal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</si>
</sst>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&quot;$&quot;#,##0.0_);[Red]\(&quot;$&quot;#,##0.0\)"/>
    <numFmt numFmtId="168" formatCode="&quot;$&quot;#,##0.000_);[Red]\(&quot;$&quot;#,##0.000\)"/>
    <numFmt numFmtId="169" formatCode="&quot;$&quot;#,##0.0000_);[Red]\(&quot;$&quot;#,##0.0000\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6" fontId="0" fillId="0" borderId="0" xfId="0" applyNumberFormat="1" applyAlignment="1">
      <alignment/>
    </xf>
    <xf numFmtId="166" fontId="0" fillId="0" borderId="0" xfId="17" applyNumberFormat="1" applyAlignment="1">
      <alignment/>
    </xf>
    <xf numFmtId="166" fontId="0" fillId="0" borderId="0" xfId="17" applyNumberFormat="1" applyFont="1" applyAlignment="1">
      <alignment horizontal="right"/>
    </xf>
    <xf numFmtId="8" fontId="0" fillId="0" borderId="0" xfId="0" applyNumberFormat="1" applyAlignment="1">
      <alignment/>
    </xf>
    <xf numFmtId="6" fontId="1" fillId="0" borderId="0" xfId="0" applyNumberFormat="1" applyFont="1" applyAlignment="1">
      <alignment/>
    </xf>
    <xf numFmtId="6" fontId="0" fillId="0" borderId="1" xfId="0" applyNumberFormat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1" xfId="17" applyNumberFormat="1" applyFont="1" applyBorder="1" applyAlignment="1">
      <alignment horizontal="center"/>
    </xf>
    <xf numFmtId="6" fontId="0" fillId="0" borderId="0" xfId="0" applyNumberFormat="1" applyFont="1" applyAlignment="1">
      <alignment/>
    </xf>
    <xf numFmtId="166" fontId="0" fillId="0" borderId="0" xfId="17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3" max="3" width="8.57421875" style="0" customWidth="1"/>
    <col min="4" max="4" width="10.57421875" style="0" customWidth="1"/>
    <col min="5" max="5" width="5.7109375" style="0" customWidth="1"/>
    <col min="6" max="6" width="11.140625" style="0" customWidth="1"/>
    <col min="7" max="7" width="4.28125" style="0" customWidth="1"/>
    <col min="8" max="8" width="11.28125" style="0" customWidth="1"/>
  </cols>
  <sheetData>
    <row r="1" spans="1:4" ht="12.75">
      <c r="A1" s="1"/>
      <c r="D1" s="2" t="s">
        <v>0</v>
      </c>
    </row>
    <row r="3" ht="12.75">
      <c r="D3" s="2" t="s">
        <v>41</v>
      </c>
    </row>
    <row r="4" spans="1:6" ht="12.75">
      <c r="A4" s="12" t="s">
        <v>1</v>
      </c>
      <c r="F4" s="2"/>
    </row>
    <row r="5" spans="4:8" ht="12.75">
      <c r="D5" s="2" t="s">
        <v>2</v>
      </c>
      <c r="F5" s="2" t="s">
        <v>3</v>
      </c>
      <c r="H5" s="2" t="s">
        <v>4</v>
      </c>
    </row>
    <row r="6" ht="12.75">
      <c r="D6" s="3"/>
    </row>
    <row r="7" spans="4:8" ht="12.75">
      <c r="D7" s="3" t="s">
        <v>5</v>
      </c>
      <c r="F7" s="3" t="s">
        <v>5</v>
      </c>
      <c r="G7" s="3"/>
      <c r="H7" s="3" t="s">
        <v>5</v>
      </c>
    </row>
    <row r="8" spans="1:8" ht="12.75">
      <c r="A8" s="3"/>
      <c r="D8" s="3" t="s">
        <v>6</v>
      </c>
      <c r="F8" s="3" t="s">
        <v>7</v>
      </c>
      <c r="G8" s="3"/>
      <c r="H8" s="3" t="s">
        <v>6</v>
      </c>
    </row>
    <row r="9" spans="1:8" ht="13.5" thickBot="1">
      <c r="A9" s="5" t="s">
        <v>8</v>
      </c>
      <c r="D9" s="4" t="s">
        <v>9</v>
      </c>
      <c r="F9" s="4" t="s">
        <v>10</v>
      </c>
      <c r="G9" s="3"/>
      <c r="H9" s="4" t="s">
        <v>10</v>
      </c>
    </row>
    <row r="11" spans="1:8" ht="12.75">
      <c r="A11" t="s">
        <v>11</v>
      </c>
      <c r="D11" s="7">
        <v>562500</v>
      </c>
      <c r="F11" s="6">
        <v>505973.39</v>
      </c>
      <c r="H11" s="16">
        <v>505181</v>
      </c>
    </row>
    <row r="12" spans="1:8" ht="12.75">
      <c r="A12" t="s">
        <v>12</v>
      </c>
      <c r="D12" s="7">
        <v>64687.5</v>
      </c>
      <c r="F12" s="6">
        <v>58186.94</v>
      </c>
      <c r="H12" s="16">
        <f>+H11*0.115</f>
        <v>58095.815</v>
      </c>
    </row>
    <row r="13" spans="1:8" ht="12.75">
      <c r="A13" t="s">
        <v>13</v>
      </c>
      <c r="D13" s="8" t="s">
        <v>14</v>
      </c>
      <c r="F13" s="6">
        <v>15179.2</v>
      </c>
      <c r="H13" s="16">
        <v>0</v>
      </c>
    </row>
    <row r="14" spans="1:8" ht="12.75">
      <c r="A14" t="s">
        <v>15</v>
      </c>
      <c r="D14" s="7">
        <v>47126.25</v>
      </c>
      <c r="F14" s="6">
        <v>99170.78</v>
      </c>
      <c r="H14" s="16">
        <f>+H11*0.12+H11*0.076</f>
        <v>99015.476</v>
      </c>
    </row>
    <row r="15" spans="1:8" ht="12.75">
      <c r="A15" t="s">
        <v>16</v>
      </c>
      <c r="D15" s="7">
        <v>15500</v>
      </c>
      <c r="F15" s="6">
        <v>20000</v>
      </c>
      <c r="H15" s="6">
        <f>+F15</f>
        <v>20000</v>
      </c>
    </row>
    <row r="16" spans="1:8" ht="12.75">
      <c r="A16" t="s">
        <v>17</v>
      </c>
      <c r="D16" s="7">
        <v>6500</v>
      </c>
      <c r="F16" s="6">
        <v>6500</v>
      </c>
      <c r="H16" s="6">
        <f aca="true" t="shared" si="0" ref="H16:H28">+F16</f>
        <v>6500</v>
      </c>
    </row>
    <row r="17" spans="1:8" ht="12.75">
      <c r="A17" t="s">
        <v>18</v>
      </c>
      <c r="D17" s="7">
        <v>6000</v>
      </c>
      <c r="F17" s="6">
        <v>5680</v>
      </c>
      <c r="H17" s="6">
        <f t="shared" si="0"/>
        <v>5680</v>
      </c>
    </row>
    <row r="18" spans="1:8" ht="12.75">
      <c r="A18" t="s">
        <v>19</v>
      </c>
      <c r="D18" s="7">
        <v>7000</v>
      </c>
      <c r="F18" s="6">
        <v>9900</v>
      </c>
      <c r="H18" s="6">
        <f t="shared" si="0"/>
        <v>9900</v>
      </c>
    </row>
    <row r="19" spans="1:8" ht="12.75">
      <c r="A19" t="s">
        <v>20</v>
      </c>
      <c r="D19" s="7">
        <v>90000</v>
      </c>
      <c r="F19" s="6">
        <v>80000</v>
      </c>
      <c r="H19" s="6">
        <f t="shared" si="0"/>
        <v>80000</v>
      </c>
    </row>
    <row r="20" spans="1:8" ht="12.75">
      <c r="A20" t="s">
        <v>21</v>
      </c>
      <c r="D20" s="7">
        <v>130000</v>
      </c>
      <c r="F20" s="6">
        <v>127690</v>
      </c>
      <c r="H20" s="6">
        <f t="shared" si="0"/>
        <v>127690</v>
      </c>
    </row>
    <row r="21" spans="1:8" ht="12.75">
      <c r="A21" t="s">
        <v>22</v>
      </c>
      <c r="D21" s="7">
        <v>42000</v>
      </c>
      <c r="F21" s="6">
        <v>54928</v>
      </c>
      <c r="H21" s="6">
        <f t="shared" si="0"/>
        <v>54928</v>
      </c>
    </row>
    <row r="22" spans="1:8" ht="12.75">
      <c r="A22" t="s">
        <v>23</v>
      </c>
      <c r="D22" s="7">
        <v>20000</v>
      </c>
      <c r="F22" s="6">
        <v>20000</v>
      </c>
      <c r="H22" s="6">
        <f t="shared" si="0"/>
        <v>20000</v>
      </c>
    </row>
    <row r="23" spans="1:8" ht="12.75">
      <c r="A23" t="s">
        <v>24</v>
      </c>
      <c r="D23" s="7">
        <v>30000</v>
      </c>
      <c r="F23" s="6">
        <v>36000</v>
      </c>
      <c r="H23" s="6">
        <f t="shared" si="0"/>
        <v>36000</v>
      </c>
    </row>
    <row r="24" spans="1:8" ht="12.75">
      <c r="A24" t="s">
        <v>25</v>
      </c>
      <c r="D24" s="7">
        <v>5500</v>
      </c>
      <c r="F24" s="6">
        <v>5982</v>
      </c>
      <c r="H24" s="6">
        <f t="shared" si="0"/>
        <v>5982</v>
      </c>
    </row>
    <row r="25" spans="1:8" ht="12.75">
      <c r="A25" t="s">
        <v>26</v>
      </c>
      <c r="D25" s="7">
        <v>15000</v>
      </c>
      <c r="F25" s="6">
        <v>15000</v>
      </c>
      <c r="H25" s="6">
        <f t="shared" si="0"/>
        <v>15000</v>
      </c>
    </row>
    <row r="26" spans="1:8" ht="12.75">
      <c r="A26" t="s">
        <v>27</v>
      </c>
      <c r="D26" s="7">
        <v>25630.8</v>
      </c>
      <c r="F26" s="6">
        <v>24003</v>
      </c>
      <c r="H26" s="6">
        <f t="shared" si="0"/>
        <v>24003</v>
      </c>
    </row>
    <row r="27" spans="1:8" ht="12.75">
      <c r="A27" t="s">
        <v>28</v>
      </c>
      <c r="D27" s="7">
        <v>2000</v>
      </c>
      <c r="F27" s="6">
        <v>3000</v>
      </c>
      <c r="H27" s="6">
        <f t="shared" si="0"/>
        <v>3000</v>
      </c>
    </row>
    <row r="28" spans="1:8" ht="12.75">
      <c r="A28" t="s">
        <v>29</v>
      </c>
      <c r="D28" s="7">
        <v>20000</v>
      </c>
      <c r="F28" s="6">
        <v>24000</v>
      </c>
      <c r="H28" s="6">
        <f t="shared" si="0"/>
        <v>24000</v>
      </c>
    </row>
    <row r="29" spans="1:8" ht="12.75">
      <c r="A29" t="s">
        <v>30</v>
      </c>
      <c r="D29" s="7">
        <v>6000</v>
      </c>
      <c r="F29" s="6">
        <v>9000</v>
      </c>
      <c r="H29" s="6">
        <v>9000</v>
      </c>
    </row>
    <row r="30" spans="1:8" ht="12.75">
      <c r="A30" t="s">
        <v>44</v>
      </c>
      <c r="D30" s="17" t="s">
        <v>43</v>
      </c>
      <c r="F30" s="6">
        <v>0</v>
      </c>
      <c r="H30" s="6">
        <v>15000</v>
      </c>
    </row>
    <row r="31" spans="1:8" ht="13.5" thickBot="1">
      <c r="A31" t="s">
        <v>42</v>
      </c>
      <c r="D31" s="15" t="s">
        <v>43</v>
      </c>
      <c r="F31" s="11">
        <v>0</v>
      </c>
      <c r="H31" s="11">
        <v>12000</v>
      </c>
    </row>
    <row r="32" ht="12.75">
      <c r="H32" s="6"/>
    </row>
    <row r="33" spans="1:8" ht="12.75">
      <c r="A33" s="1" t="s">
        <v>31</v>
      </c>
      <c r="D33" s="6">
        <f>SUM(D11:D32)</f>
        <v>1095444.55</v>
      </c>
      <c r="E33" s="6"/>
      <c r="F33" s="6">
        <f>SUM(F11:F32)</f>
        <v>1120193.31</v>
      </c>
      <c r="H33" s="6">
        <f>SUM(H11:H32)</f>
        <v>1130975.291</v>
      </c>
    </row>
    <row r="34" spans="6:8" ht="12.75">
      <c r="F34" s="6"/>
      <c r="H34" s="6"/>
    </row>
    <row r="35" spans="1:8" ht="12.75">
      <c r="A35" s="12" t="s">
        <v>32</v>
      </c>
      <c r="H35" s="6"/>
    </row>
    <row r="36" spans="6:8" ht="12.75">
      <c r="F36" s="6"/>
      <c r="H36" s="6"/>
    </row>
    <row r="37" spans="1:8" ht="12.75">
      <c r="A37" t="s">
        <v>33</v>
      </c>
      <c r="F37" s="6">
        <v>2475070.53</v>
      </c>
      <c r="H37" s="6"/>
    </row>
    <row r="38" spans="1:8" ht="12.75">
      <c r="A38" t="s">
        <v>34</v>
      </c>
      <c r="H38" s="13">
        <v>271729</v>
      </c>
    </row>
    <row r="39" spans="1:8" ht="12.75">
      <c r="A39" t="s">
        <v>35</v>
      </c>
      <c r="H39" s="9">
        <v>0.1</v>
      </c>
    </row>
    <row r="40" spans="1:8" ht="12.75">
      <c r="A40" t="s">
        <v>36</v>
      </c>
      <c r="F40" s="14">
        <f>27172.9*12</f>
        <v>326074.80000000005</v>
      </c>
      <c r="H40" s="6"/>
    </row>
    <row r="41" spans="1:6" ht="13.5" thickBot="1">
      <c r="A41" t="s">
        <v>37</v>
      </c>
      <c r="F41" s="11">
        <v>79110.82</v>
      </c>
    </row>
    <row r="42" spans="1:6" ht="12.75">
      <c r="A42" s="12" t="s">
        <v>38</v>
      </c>
      <c r="F42" s="10">
        <f>+F37+F40+F41</f>
        <v>2880256.15</v>
      </c>
    </row>
    <row r="44" spans="1:6" ht="12.75">
      <c r="A44" s="12" t="s">
        <v>39</v>
      </c>
      <c r="B44" s="12"/>
      <c r="F44" s="10">
        <f>+H33</f>
        <v>1130975.291</v>
      </c>
    </row>
    <row r="46" spans="1:6" ht="12.75">
      <c r="A46" s="12" t="s">
        <v>40</v>
      </c>
      <c r="F46" s="10">
        <f>+F42-F44</f>
        <v>1749280.859</v>
      </c>
    </row>
  </sheetData>
  <printOptions/>
  <pageMargins left="0.75" right="0.75" top="1" bottom="1" header="0.5" footer="0.5"/>
  <pageSetup horizontalDpi="600" verticalDpi="600" orientation="portrait" scale="11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CPUC</dc:creator>
  <cp:keywords/>
  <dc:description/>
  <cp:lastModifiedBy>Dick Van Aggelen</cp:lastModifiedBy>
  <cp:lastPrinted>1999-12-03T16:40:30Z</cp:lastPrinted>
  <dcterms:created xsi:type="dcterms:W3CDTF">1998-07-14T23:25:13Z</dcterms:created>
  <dcterms:modified xsi:type="dcterms:W3CDTF">1999-12-08T22:07:44Z</dcterms:modified>
  <cp:category/>
  <cp:version/>
  <cp:contentType/>
  <cp:contentStatus/>
</cp:coreProperties>
</file>