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50" windowHeight="12750" activeTab="0"/>
  </bookViews>
  <sheets>
    <sheet name="Sheet1" sheetId="1" r:id="rId1"/>
  </sheets>
  <definedNames>
    <definedName name="_xlnm.Print_Area" localSheetId="0">'Sheet1'!$A$1:$O$12</definedName>
  </definedNames>
  <calcPr fullCalcOnLoad="1"/>
</workbook>
</file>

<file path=xl/sharedStrings.xml><?xml version="1.0" encoding="utf-8"?>
<sst xmlns="http://schemas.openxmlformats.org/spreadsheetml/2006/main" count="211" uniqueCount="60">
  <si>
    <t>Category</t>
  </si>
  <si>
    <t>Mains</t>
  </si>
  <si>
    <t>Services</t>
  </si>
  <si>
    <t>Corrosion</t>
  </si>
  <si>
    <t>Natural Forces</t>
  </si>
  <si>
    <t>Excavation</t>
  </si>
  <si>
    <t>Other outside force damage</t>
  </si>
  <si>
    <t>Material or Welds</t>
  </si>
  <si>
    <t>Euipment</t>
  </si>
  <si>
    <t>Operations</t>
  </si>
  <si>
    <t xml:space="preserve">Other  </t>
  </si>
  <si>
    <t>Totals:</t>
  </si>
  <si>
    <t>Table 1</t>
  </si>
  <si>
    <t xml:space="preserve"> </t>
  </si>
  <si>
    <t>Annual Report Based on Current PHMSA Requirements</t>
  </si>
  <si>
    <t xml:space="preserve">   </t>
  </si>
  <si>
    <t>(A)</t>
  </si>
  <si>
    <t>(B)</t>
  </si>
  <si>
    <t>(C)</t>
  </si>
  <si>
    <t>(D) = (A) - (B) + (C)</t>
  </si>
  <si>
    <t>Total Graded Leaks Repaired</t>
  </si>
  <si>
    <t>Graded Leaks Repaired by Tightening</t>
  </si>
  <si>
    <t>Meter Set Leaks Repaired by Replacing a component</t>
  </si>
  <si>
    <t xml:space="preserve">PHMSA </t>
  </si>
  <si>
    <t>Annual Report</t>
  </si>
  <si>
    <t>Current Requirement</t>
  </si>
  <si>
    <t>2009 Report</t>
  </si>
  <si>
    <t>GRADE</t>
  </si>
  <si>
    <t>CAUSE</t>
  </si>
  <si>
    <t>ABV GRD</t>
  </si>
  <si>
    <t>COUNT</t>
  </si>
  <si>
    <t xml:space="preserve">Atmospheric Corrosion         </t>
  </si>
  <si>
    <t>Y</t>
  </si>
  <si>
    <t xml:space="preserve">Cast Iron Fractures           </t>
  </si>
  <si>
    <t xml:space="preserve">Construction Defect           </t>
  </si>
  <si>
    <t xml:space="preserve">Damage by 3rd Party           </t>
  </si>
  <si>
    <t xml:space="preserve">Damage by Earth Movement      </t>
  </si>
  <si>
    <t xml:space="preserve">Damage by Electrical Facility </t>
  </si>
  <si>
    <t xml:space="preserve">Equipment Malfunction         </t>
  </si>
  <si>
    <t xml:space="preserve">Incorrect Operation           </t>
  </si>
  <si>
    <t xml:space="preserve">Internal Corrosion            </t>
  </si>
  <si>
    <t xml:space="preserve">Material Failure              </t>
  </si>
  <si>
    <t xml:space="preserve">Other                         </t>
  </si>
  <si>
    <t xml:space="preserve">Plastic Crack Failure         </t>
  </si>
  <si>
    <t xml:space="preserve">Plastic Embrittlement         </t>
  </si>
  <si>
    <t xml:space="preserve">Previously Damaged            </t>
  </si>
  <si>
    <t xml:space="preserve">Stress Corrosion Cracking     </t>
  </si>
  <si>
    <t xml:space="preserve">Structure Fire                </t>
  </si>
  <si>
    <t xml:space="preserve">Unknown                       </t>
  </si>
  <si>
    <t xml:space="preserve">Weld Failure                  </t>
  </si>
  <si>
    <t>2+</t>
  </si>
  <si>
    <t xml:space="preserve">Damage by Heavy Rains/Flood   </t>
  </si>
  <si>
    <t> </t>
  </si>
  <si>
    <t>2009 If Reported Using the Same Criteria as Used in 2008</t>
  </si>
  <si>
    <t>Total</t>
  </si>
  <si>
    <t>Historical Reporting Criteria</t>
  </si>
  <si>
    <t>New PHMSA Reporting Criteria</t>
  </si>
  <si>
    <t>Equipment</t>
  </si>
  <si>
    <t>Subtotal</t>
  </si>
  <si>
    <t>PG&amp;E Calendar Year 2010 Leak Repairs – Reporting Criteria Comparison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</si>
</sst>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sz val="10"/>
      <color indexed="5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6" xfId="0" applyFill="1" applyBorder="1" applyAlignment="1">
      <alignment horizontal="right"/>
    </xf>
    <xf numFmtId="0" fontId="0" fillId="0" borderId="4" xfId="0" applyBorder="1" applyAlignment="1">
      <alignment/>
    </xf>
    <xf numFmtId="0" fontId="0" fillId="2" borderId="4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6" xfId="0" applyFill="1" applyBorder="1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3" fillId="0" borderId="11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3" borderId="12" xfId="0" applyFont="1" applyFill="1" applyBorder="1" applyAlignment="1">
      <alignment vertical="top" wrapText="1"/>
    </xf>
    <xf numFmtId="0" fontId="0" fillId="3" borderId="13" xfId="0" applyFont="1" applyFill="1" applyBorder="1" applyAlignment="1">
      <alignment horizontal="center" vertical="top" wrapText="1"/>
    </xf>
    <xf numFmtId="0" fontId="0" fillId="0" borderId="7" xfId="0" applyFont="1" applyBorder="1" applyAlignment="1">
      <alignment wrapText="1"/>
    </xf>
    <xf numFmtId="0" fontId="1" fillId="4" borderId="2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 vertical="top" wrapText="1"/>
    </xf>
    <xf numFmtId="0" fontId="3" fillId="4" borderId="16" xfId="0" applyFont="1" applyFill="1" applyBorder="1" applyAlignment="1">
      <alignment horizontal="center" vertical="top" wrapText="1"/>
    </xf>
    <xf numFmtId="0" fontId="3" fillId="4" borderId="17" xfId="0" applyFont="1" applyFill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3" fontId="0" fillId="0" borderId="15" xfId="0" applyNumberFormat="1" applyFont="1" applyBorder="1" applyAlignment="1">
      <alignment horizontal="center" vertical="top" wrapText="1"/>
    </xf>
    <xf numFmtId="3" fontId="0" fillId="0" borderId="17" xfId="0" applyNumberFormat="1" applyFont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  <xf numFmtId="0" fontId="1" fillId="4" borderId="17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 wrapText="1"/>
    </xf>
    <xf numFmtId="0" fontId="1" fillId="4" borderId="16" xfId="0" applyFont="1" applyFill="1" applyBorder="1" applyAlignment="1">
      <alignment horizontal="center" wrapText="1"/>
    </xf>
    <xf numFmtId="0" fontId="1" fillId="4" borderId="17" xfId="0" applyFont="1" applyFill="1" applyBorder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6"/>
  <sheetViews>
    <sheetView tabSelected="1" workbookViewId="0" topLeftCell="M1">
      <selection activeCell="T7" sqref="T7"/>
    </sheetView>
  </sheetViews>
  <sheetFormatPr defaultColWidth="9.140625" defaultRowHeight="12.75"/>
  <cols>
    <col min="1" max="1" width="16.28125" style="0" customWidth="1"/>
    <col min="2" max="2" width="10.7109375" style="0" customWidth="1"/>
    <col min="3" max="3" width="9.8515625" style="0" customWidth="1"/>
    <col min="4" max="4" width="1.421875" style="0" customWidth="1"/>
    <col min="5" max="5" width="9.421875" style="0" customWidth="1"/>
    <col min="6" max="6" width="10.140625" style="0" customWidth="1"/>
    <col min="7" max="7" width="1.28515625" style="0" customWidth="1"/>
    <col min="9" max="9" width="12.7109375" style="0" customWidth="1"/>
    <col min="10" max="10" width="1.57421875" style="0" customWidth="1"/>
    <col min="13" max="13" width="1.421875" style="0" customWidth="1"/>
    <col min="14" max="14" width="9.421875" style="0" customWidth="1"/>
    <col min="15" max="15" width="11.00390625" style="0" customWidth="1"/>
    <col min="16" max="16" width="15.140625" style="0" customWidth="1"/>
    <col min="17" max="17" width="20.57421875" style="0" customWidth="1"/>
    <col min="18" max="18" width="17.28125" style="0" customWidth="1"/>
    <col min="21" max="21" width="20.421875" style="0" customWidth="1"/>
  </cols>
  <sheetData>
    <row r="1" spans="1:21" ht="13.5" thickBot="1">
      <c r="A1" s="1"/>
      <c r="B1" s="31">
        <v>2006</v>
      </c>
      <c r="C1" s="31"/>
      <c r="D1" s="2"/>
      <c r="E1" s="31">
        <v>2007</v>
      </c>
      <c r="F1" s="31"/>
      <c r="G1" s="2"/>
      <c r="H1" s="31">
        <v>2008</v>
      </c>
      <c r="I1" s="31"/>
      <c r="J1" s="2"/>
      <c r="K1" s="31">
        <v>2009</v>
      </c>
      <c r="L1" s="32"/>
      <c r="M1" s="2"/>
      <c r="N1" s="31">
        <v>2010</v>
      </c>
      <c r="O1" s="32"/>
      <c r="Q1" s="33" t="s">
        <v>59</v>
      </c>
      <c r="R1" s="34"/>
      <c r="S1" s="34"/>
      <c r="T1" s="34"/>
      <c r="U1" s="35"/>
    </row>
    <row r="2" spans="1:21" ht="13.5" thickBot="1">
      <c r="A2" s="3" t="s">
        <v>0</v>
      </c>
      <c r="B2" s="4" t="s">
        <v>1</v>
      </c>
      <c r="C2" s="4" t="s">
        <v>2</v>
      </c>
      <c r="D2" s="5"/>
      <c r="E2" s="4" t="s">
        <v>1</v>
      </c>
      <c r="F2" s="4" t="s">
        <v>2</v>
      </c>
      <c r="G2" s="5"/>
      <c r="H2" s="4" t="s">
        <v>1</v>
      </c>
      <c r="I2" s="4" t="s">
        <v>2</v>
      </c>
      <c r="J2" s="5"/>
      <c r="K2" s="4" t="s">
        <v>1</v>
      </c>
      <c r="L2" s="6" t="s">
        <v>2</v>
      </c>
      <c r="M2" s="5"/>
      <c r="N2" s="4" t="s">
        <v>1</v>
      </c>
      <c r="O2" s="6" t="s">
        <v>2</v>
      </c>
      <c r="Q2" s="26"/>
      <c r="R2" s="36" t="s">
        <v>55</v>
      </c>
      <c r="S2" s="37"/>
      <c r="T2" s="36" t="s">
        <v>56</v>
      </c>
      <c r="U2" s="37"/>
    </row>
    <row r="3" spans="1:21" ht="12.75">
      <c r="A3" s="7" t="s">
        <v>3</v>
      </c>
      <c r="B3" s="8">
        <v>229</v>
      </c>
      <c r="C3" s="8">
        <v>1208</v>
      </c>
      <c r="D3" s="9"/>
      <c r="E3" s="8">
        <v>240</v>
      </c>
      <c r="F3" s="8">
        <v>1233</v>
      </c>
      <c r="G3" s="9"/>
      <c r="H3" s="8">
        <v>433</v>
      </c>
      <c r="I3" s="8">
        <v>1971</v>
      </c>
      <c r="J3" s="9"/>
      <c r="K3" s="8">
        <v>1062</v>
      </c>
      <c r="L3" s="8">
        <v>5049</v>
      </c>
      <c r="M3" s="9"/>
      <c r="N3" s="8">
        <v>801</v>
      </c>
      <c r="O3" s="8">
        <v>2223</v>
      </c>
      <c r="Q3" s="28" t="s">
        <v>0</v>
      </c>
      <c r="R3" s="29" t="s">
        <v>1</v>
      </c>
      <c r="S3" s="29" t="s">
        <v>2</v>
      </c>
      <c r="T3" s="29" t="s">
        <v>1</v>
      </c>
      <c r="U3" s="29" t="s">
        <v>2</v>
      </c>
    </row>
    <row r="4" spans="1:21" ht="12.75">
      <c r="A4" s="13" t="s">
        <v>4</v>
      </c>
      <c r="B4" s="18">
        <v>36</v>
      </c>
      <c r="C4" s="18">
        <v>134</v>
      </c>
      <c r="D4" s="12"/>
      <c r="E4" s="18">
        <v>31</v>
      </c>
      <c r="F4" s="18">
        <v>88</v>
      </c>
      <c r="G4" s="12"/>
      <c r="H4" s="11">
        <v>21</v>
      </c>
      <c r="I4" s="11">
        <v>51</v>
      </c>
      <c r="J4" s="12"/>
      <c r="K4" s="11">
        <v>26</v>
      </c>
      <c r="L4" s="11">
        <v>47</v>
      </c>
      <c r="M4" s="12"/>
      <c r="N4" s="11">
        <v>29</v>
      </c>
      <c r="O4" s="11">
        <v>39</v>
      </c>
      <c r="Q4" s="30" t="s">
        <v>3</v>
      </c>
      <c r="R4" s="11">
        <v>801</v>
      </c>
      <c r="S4" s="11">
        <v>2223</v>
      </c>
      <c r="T4" s="11">
        <v>801</v>
      </c>
      <c r="U4" s="11">
        <v>2223</v>
      </c>
    </row>
    <row r="5" spans="1:21" ht="12.75">
      <c r="A5" s="10" t="s">
        <v>5</v>
      </c>
      <c r="B5" s="11">
        <v>594</v>
      </c>
      <c r="C5" s="11">
        <v>2441</v>
      </c>
      <c r="D5" s="12"/>
      <c r="E5" s="11">
        <v>483</v>
      </c>
      <c r="F5" s="11">
        <v>2791</v>
      </c>
      <c r="G5" s="12"/>
      <c r="H5" s="11">
        <v>319</v>
      </c>
      <c r="I5" s="11">
        <v>1878</v>
      </c>
      <c r="J5" s="12"/>
      <c r="K5" s="11">
        <v>215</v>
      </c>
      <c r="L5" s="11">
        <v>1510</v>
      </c>
      <c r="M5" s="12"/>
      <c r="N5" s="11">
        <v>198</v>
      </c>
      <c r="O5" s="11">
        <v>1415</v>
      </c>
      <c r="Q5" s="30" t="s">
        <v>4</v>
      </c>
      <c r="R5" s="11">
        <v>29</v>
      </c>
      <c r="S5" s="11">
        <v>39</v>
      </c>
      <c r="T5" s="11">
        <v>29</v>
      </c>
      <c r="U5" s="11">
        <v>39</v>
      </c>
    </row>
    <row r="6" spans="1:21" ht="25.5">
      <c r="A6" s="13" t="s">
        <v>6</v>
      </c>
      <c r="B6" s="18">
        <v>73</v>
      </c>
      <c r="C6" s="18">
        <v>113</v>
      </c>
      <c r="D6" s="12"/>
      <c r="E6" s="18">
        <v>13</v>
      </c>
      <c r="F6" s="18">
        <v>104</v>
      </c>
      <c r="G6" s="12"/>
      <c r="H6" s="11">
        <v>28</v>
      </c>
      <c r="I6" s="11">
        <v>157</v>
      </c>
      <c r="J6" s="12"/>
      <c r="K6" s="11">
        <v>26</v>
      </c>
      <c r="L6" s="11">
        <v>175</v>
      </c>
      <c r="M6" s="12"/>
      <c r="N6" s="11">
        <v>30</v>
      </c>
      <c r="O6" s="11">
        <v>178</v>
      </c>
      <c r="Q6" s="30" t="s">
        <v>5</v>
      </c>
      <c r="R6" s="11">
        <v>198</v>
      </c>
      <c r="S6" s="11">
        <v>1415</v>
      </c>
      <c r="T6" s="11">
        <v>198</v>
      </c>
      <c r="U6" s="11">
        <v>1415</v>
      </c>
    </row>
    <row r="7" spans="1:21" ht="25.5">
      <c r="A7" s="13" t="s">
        <v>7</v>
      </c>
      <c r="B7" s="18">
        <v>252</v>
      </c>
      <c r="C7" s="18">
        <v>1471</v>
      </c>
      <c r="D7" s="12"/>
      <c r="E7" s="18">
        <v>368</v>
      </c>
      <c r="F7" s="18">
        <v>1595</v>
      </c>
      <c r="G7" s="12"/>
      <c r="H7" s="11">
        <v>602</v>
      </c>
      <c r="I7" s="11">
        <v>5417</v>
      </c>
      <c r="J7" s="12"/>
      <c r="K7" s="11">
        <v>1057</v>
      </c>
      <c r="L7" s="11">
        <v>26896</v>
      </c>
      <c r="M7" s="12"/>
      <c r="N7" s="11">
        <v>668</v>
      </c>
      <c r="O7" s="11">
        <v>3913</v>
      </c>
      <c r="Q7" s="30" t="s">
        <v>6</v>
      </c>
      <c r="R7" s="11">
        <v>30</v>
      </c>
      <c r="S7" s="11">
        <v>178</v>
      </c>
      <c r="T7" s="11">
        <v>30</v>
      </c>
      <c r="U7" s="11">
        <v>178</v>
      </c>
    </row>
    <row r="8" spans="1:21" ht="12.75">
      <c r="A8" s="10" t="s">
        <v>8</v>
      </c>
      <c r="B8" s="11">
        <v>1</v>
      </c>
      <c r="C8" s="11">
        <v>4</v>
      </c>
      <c r="D8" s="12"/>
      <c r="E8" s="11">
        <v>1</v>
      </c>
      <c r="F8" s="11">
        <v>5</v>
      </c>
      <c r="G8" s="12"/>
      <c r="H8" s="11">
        <v>7</v>
      </c>
      <c r="I8" s="11">
        <v>105</v>
      </c>
      <c r="J8" s="12"/>
      <c r="K8" s="11">
        <v>35</v>
      </c>
      <c r="L8" s="11">
        <v>481</v>
      </c>
      <c r="M8" s="12"/>
      <c r="N8" s="11">
        <v>39</v>
      </c>
      <c r="O8" s="11">
        <v>172</v>
      </c>
      <c r="Q8" s="30" t="s">
        <v>7</v>
      </c>
      <c r="R8" s="11">
        <v>668</v>
      </c>
      <c r="S8" s="11">
        <v>3913</v>
      </c>
      <c r="T8" s="11">
        <v>668</v>
      </c>
      <c r="U8" s="11">
        <v>3913</v>
      </c>
    </row>
    <row r="9" spans="1:21" ht="12.75">
      <c r="A9" s="10" t="s">
        <v>9</v>
      </c>
      <c r="B9" s="11">
        <v>0</v>
      </c>
      <c r="C9" s="11">
        <v>0</v>
      </c>
      <c r="D9" s="12"/>
      <c r="E9" s="11">
        <v>0</v>
      </c>
      <c r="F9" s="11">
        <v>0</v>
      </c>
      <c r="G9" s="12"/>
      <c r="H9" s="11">
        <v>3</v>
      </c>
      <c r="I9" s="11">
        <v>25</v>
      </c>
      <c r="J9" s="12"/>
      <c r="K9" s="11">
        <v>10</v>
      </c>
      <c r="L9" s="11">
        <v>72</v>
      </c>
      <c r="M9" s="12"/>
      <c r="N9" s="11">
        <v>12</v>
      </c>
      <c r="O9" s="11">
        <v>48</v>
      </c>
      <c r="Q9" s="30" t="s">
        <v>57</v>
      </c>
      <c r="R9" s="11">
        <v>39</v>
      </c>
      <c r="S9" s="11">
        <v>172</v>
      </c>
      <c r="T9" s="11">
        <v>39</v>
      </c>
      <c r="U9" s="11">
        <v>172</v>
      </c>
    </row>
    <row r="10" spans="1:21" ht="13.5" thickBot="1">
      <c r="A10" s="15" t="s">
        <v>10</v>
      </c>
      <c r="B10" s="17">
        <v>221</v>
      </c>
      <c r="C10" s="17">
        <v>752</v>
      </c>
      <c r="D10" s="16"/>
      <c r="E10" s="17">
        <v>166</v>
      </c>
      <c r="F10" s="17">
        <v>726</v>
      </c>
      <c r="G10" s="16"/>
      <c r="H10" s="17">
        <v>378</v>
      </c>
      <c r="I10" s="17">
        <v>5952</v>
      </c>
      <c r="J10" s="16"/>
      <c r="K10" s="17">
        <v>670</v>
      </c>
      <c r="L10" s="17">
        <v>20758</v>
      </c>
      <c r="M10" s="16"/>
      <c r="N10" s="17">
        <v>481</v>
      </c>
      <c r="O10" s="17">
        <v>3169</v>
      </c>
      <c r="Q10" s="30" t="s">
        <v>9</v>
      </c>
      <c r="R10" s="11">
        <v>12</v>
      </c>
      <c r="S10" s="11">
        <v>48</v>
      </c>
      <c r="T10" s="11">
        <v>12</v>
      </c>
      <c r="U10" s="11">
        <v>48</v>
      </c>
    </row>
    <row r="11" spans="1:21" ht="12.75">
      <c r="A11" s="14" t="s">
        <v>11</v>
      </c>
      <c r="B11" s="19">
        <f>SUM(B3:B10)</f>
        <v>1406</v>
      </c>
      <c r="C11" s="19">
        <f>SUM(C3:C10)</f>
        <v>6123</v>
      </c>
      <c r="D11" s="9"/>
      <c r="E11" s="19">
        <f>SUM(E3:E10)</f>
        <v>1302</v>
      </c>
      <c r="F11" s="19">
        <f>SUM(F3:F10)</f>
        <v>6542</v>
      </c>
      <c r="G11" s="9"/>
      <c r="H11" s="8">
        <f>SUM(H3:H10)</f>
        <v>1791</v>
      </c>
      <c r="I11" s="8">
        <f>SUM(I3:I10)</f>
        <v>15556</v>
      </c>
      <c r="J11" s="9"/>
      <c r="K11" s="8">
        <f>SUM(K3:K10)</f>
        <v>3101</v>
      </c>
      <c r="L11" s="8">
        <f>SUM(L3:L10)</f>
        <v>54988</v>
      </c>
      <c r="M11" s="9"/>
      <c r="N11" s="8">
        <f>SUM(N3:N10)</f>
        <v>2258</v>
      </c>
      <c r="O11" s="8">
        <f>SUM(O3:O10)</f>
        <v>11157</v>
      </c>
      <c r="Q11" s="30" t="s">
        <v>10</v>
      </c>
      <c r="R11" s="11">
        <v>481</v>
      </c>
      <c r="S11" s="11">
        <v>1393</v>
      </c>
      <c r="T11" s="11">
        <v>481</v>
      </c>
      <c r="U11" s="11">
        <v>3169</v>
      </c>
    </row>
    <row r="12" spans="2:21" ht="13.5" thickBot="1">
      <c r="B12" t="s">
        <v>54</v>
      </c>
      <c r="C12" s="22">
        <f>SUM(B11:C11)</f>
        <v>7529</v>
      </c>
      <c r="E12" t="s">
        <v>54</v>
      </c>
      <c r="F12" s="22">
        <f>SUM(E11:F11)</f>
        <v>7844</v>
      </c>
      <c r="H12" t="s">
        <v>54</v>
      </c>
      <c r="I12" s="22">
        <f>SUM(H11:I11)</f>
        <v>17347</v>
      </c>
      <c r="K12" t="s">
        <v>54</v>
      </c>
      <c r="L12" s="22">
        <f>SUM(K11:L11)</f>
        <v>58089</v>
      </c>
      <c r="N12" t="s">
        <v>54</v>
      </c>
      <c r="O12" s="22">
        <f>SUM(N11:O11)</f>
        <v>13415</v>
      </c>
      <c r="Q12" s="27" t="s">
        <v>58</v>
      </c>
      <c r="R12" s="8">
        <f>SUM(R4:R11)</f>
        <v>2258</v>
      </c>
      <c r="S12" s="8">
        <f>SUM(S4:S11)</f>
        <v>9381</v>
      </c>
      <c r="T12" s="8">
        <f>SUM(T4:T11)</f>
        <v>2258</v>
      </c>
      <c r="U12" s="8">
        <f>SUM(U4:U11)</f>
        <v>11157</v>
      </c>
    </row>
    <row r="13" spans="17:21" ht="13.5" thickBot="1">
      <c r="Q13" s="27" t="s">
        <v>54</v>
      </c>
      <c r="R13" s="38">
        <f>SUM(R12:S12)</f>
        <v>11639</v>
      </c>
      <c r="S13" s="39"/>
      <c r="T13" s="38">
        <f>SUM(T12:U12)</f>
        <v>13415</v>
      </c>
      <c r="U13" s="39"/>
    </row>
    <row r="19" ht="12.75">
      <c r="S19" t="s">
        <v>13</v>
      </c>
    </row>
    <row r="20" ht="12.75">
      <c r="O20" t="s">
        <v>12</v>
      </c>
    </row>
    <row r="21" ht="12.75">
      <c r="O21" t="s">
        <v>13</v>
      </c>
    </row>
    <row r="22" spans="15:18" ht="12.75">
      <c r="O22" s="46" t="s">
        <v>14</v>
      </c>
      <c r="P22" s="46"/>
      <c r="Q22" s="46"/>
      <c r="R22" s="46"/>
    </row>
    <row r="23" spans="15:18" ht="12.75">
      <c r="O23" t="s">
        <v>16</v>
      </c>
      <c r="P23" t="s">
        <v>17</v>
      </c>
      <c r="Q23" t="s">
        <v>18</v>
      </c>
      <c r="R23" t="s">
        <v>19</v>
      </c>
    </row>
    <row r="24" spans="15:18" ht="51">
      <c r="O24" s="21" t="s">
        <v>20</v>
      </c>
      <c r="P24" s="21" t="s">
        <v>21</v>
      </c>
      <c r="Q24" s="21" t="s">
        <v>22</v>
      </c>
      <c r="R24" s="21" t="s">
        <v>23</v>
      </c>
    </row>
    <row r="25" ht="12.75">
      <c r="O25" t="s">
        <v>24</v>
      </c>
    </row>
    <row r="26" spans="15:16" ht="12.75">
      <c r="O26" t="s">
        <v>25</v>
      </c>
      <c r="P26" t="s">
        <v>15</v>
      </c>
    </row>
    <row r="27" spans="15:18" ht="12.75">
      <c r="O27" s="20">
        <v>56319</v>
      </c>
      <c r="P27" s="20">
        <v>2916</v>
      </c>
      <c r="Q27" s="20">
        <v>4898</v>
      </c>
      <c r="R27" s="20">
        <v>58301</v>
      </c>
    </row>
    <row r="29" ht="13.5" thickBot="1"/>
    <row r="30" spans="1:18" ht="13.5" thickBot="1">
      <c r="A30" s="40" t="s">
        <v>26</v>
      </c>
      <c r="B30" s="41"/>
      <c r="C30" s="42"/>
      <c r="H30" t="s">
        <v>13</v>
      </c>
      <c r="O30" s="46"/>
      <c r="P30" s="46"/>
      <c r="Q30" s="46"/>
      <c r="R30" s="46"/>
    </row>
    <row r="31" spans="1:12" ht="13.5" customHeight="1" thickBot="1">
      <c r="A31" s="23" t="s">
        <v>0</v>
      </c>
      <c r="B31" s="24" t="s">
        <v>1</v>
      </c>
      <c r="C31" s="25" t="s">
        <v>2</v>
      </c>
      <c r="H31" s="22" t="s">
        <v>27</v>
      </c>
      <c r="I31" s="22" t="s">
        <v>28</v>
      </c>
      <c r="J31" t="s">
        <v>29</v>
      </c>
      <c r="K31" s="22" t="s">
        <v>30</v>
      </c>
      <c r="L31" t="s">
        <v>15</v>
      </c>
    </row>
    <row r="32" spans="1:12" ht="13.5" customHeight="1">
      <c r="A32" s="7" t="s">
        <v>3</v>
      </c>
      <c r="B32" s="8">
        <v>1062</v>
      </c>
      <c r="C32" s="8">
        <v>5049</v>
      </c>
      <c r="H32" s="22">
        <v>2</v>
      </c>
      <c r="I32" t="s">
        <v>31</v>
      </c>
      <c r="J32" t="s">
        <v>32</v>
      </c>
      <c r="K32" s="22">
        <v>1229</v>
      </c>
      <c r="L32" t="s">
        <v>15</v>
      </c>
    </row>
    <row r="33" spans="1:12" ht="12.75">
      <c r="A33" s="13" t="s">
        <v>4</v>
      </c>
      <c r="B33" s="11">
        <v>26</v>
      </c>
      <c r="C33" s="11">
        <v>47</v>
      </c>
      <c r="H33" s="22" t="s">
        <v>50</v>
      </c>
      <c r="I33" t="s">
        <v>31</v>
      </c>
      <c r="J33" t="s">
        <v>32</v>
      </c>
      <c r="K33" s="22">
        <v>799</v>
      </c>
      <c r="L33" t="s">
        <v>15</v>
      </c>
    </row>
    <row r="34" spans="1:12" ht="12.75">
      <c r="A34" s="10" t="s">
        <v>5</v>
      </c>
      <c r="B34" s="11">
        <v>215</v>
      </c>
      <c r="C34" s="11">
        <v>1510</v>
      </c>
      <c r="H34" s="22">
        <v>2</v>
      </c>
      <c r="I34" t="s">
        <v>33</v>
      </c>
      <c r="J34" t="s">
        <v>32</v>
      </c>
      <c r="K34" s="22">
        <v>1</v>
      </c>
      <c r="L34" t="s">
        <v>15</v>
      </c>
    </row>
    <row r="35" spans="1:12" ht="26.25" customHeight="1">
      <c r="A35" s="13" t="s">
        <v>6</v>
      </c>
      <c r="B35" s="11">
        <v>26</v>
      </c>
      <c r="C35" s="11">
        <v>175</v>
      </c>
      <c r="H35" s="22" t="s">
        <v>50</v>
      </c>
      <c r="I35" t="s">
        <v>33</v>
      </c>
      <c r="J35" t="s">
        <v>32</v>
      </c>
      <c r="K35" s="22">
        <v>2</v>
      </c>
      <c r="L35" t="s">
        <v>15</v>
      </c>
    </row>
    <row r="36" spans="1:12" ht="13.5" customHeight="1">
      <c r="A36" s="13" t="s">
        <v>7</v>
      </c>
      <c r="B36" s="11">
        <v>1057</v>
      </c>
      <c r="C36" s="11">
        <v>26896</v>
      </c>
      <c r="H36" s="22">
        <v>2</v>
      </c>
      <c r="I36" t="s">
        <v>34</v>
      </c>
      <c r="J36" t="s">
        <v>32</v>
      </c>
      <c r="K36" s="22">
        <v>7351</v>
      </c>
      <c r="L36" t="s">
        <v>15</v>
      </c>
    </row>
    <row r="37" spans="1:18" ht="12.75">
      <c r="A37" s="10" t="s">
        <v>8</v>
      </c>
      <c r="B37" s="11">
        <v>35</v>
      </c>
      <c r="C37" s="11">
        <v>481</v>
      </c>
      <c r="H37" s="22" t="s">
        <v>50</v>
      </c>
      <c r="I37" t="s">
        <v>34</v>
      </c>
      <c r="J37" t="s">
        <v>32</v>
      </c>
      <c r="K37" s="22">
        <v>8310</v>
      </c>
      <c r="L37" t="s">
        <v>15</v>
      </c>
      <c r="O37" s="20"/>
      <c r="P37" s="20"/>
      <c r="Q37" s="20"/>
      <c r="R37" s="20"/>
    </row>
    <row r="38" spans="1:12" ht="12.75">
      <c r="A38" s="10" t="s">
        <v>9</v>
      </c>
      <c r="B38" s="11">
        <v>10</v>
      </c>
      <c r="C38" s="11">
        <v>72</v>
      </c>
      <c r="H38" s="22">
        <v>2</v>
      </c>
      <c r="I38" t="s">
        <v>35</v>
      </c>
      <c r="J38" t="s">
        <v>32</v>
      </c>
      <c r="K38" s="22">
        <v>1</v>
      </c>
      <c r="L38" t="s">
        <v>15</v>
      </c>
    </row>
    <row r="39" spans="1:12" ht="13.5" thickBot="1">
      <c r="A39" s="15" t="s">
        <v>10</v>
      </c>
      <c r="B39" s="17">
        <v>670</v>
      </c>
      <c r="C39" s="17">
        <v>20758</v>
      </c>
      <c r="H39" s="22" t="s">
        <v>50</v>
      </c>
      <c r="I39" t="s">
        <v>35</v>
      </c>
      <c r="J39" t="s">
        <v>32</v>
      </c>
      <c r="K39" s="22">
        <v>2</v>
      </c>
      <c r="L39" t="s">
        <v>15</v>
      </c>
    </row>
    <row r="40" spans="1:12" ht="12.75">
      <c r="A40" s="14" t="s">
        <v>11</v>
      </c>
      <c r="B40" s="8">
        <f>SUM(B32:B39)</f>
        <v>3101</v>
      </c>
      <c r="C40" s="8">
        <f>SUM(C32:C39)</f>
        <v>54988</v>
      </c>
      <c r="H40" s="22">
        <v>2</v>
      </c>
      <c r="I40" t="s">
        <v>36</v>
      </c>
      <c r="J40" t="s">
        <v>32</v>
      </c>
      <c r="K40" s="22">
        <v>1</v>
      </c>
      <c r="L40" t="s">
        <v>15</v>
      </c>
    </row>
    <row r="41" spans="8:12" ht="13.5" thickBot="1">
      <c r="H41" s="22">
        <v>2</v>
      </c>
      <c r="I41" t="s">
        <v>37</v>
      </c>
      <c r="J41" t="s">
        <v>32</v>
      </c>
      <c r="K41" s="22">
        <v>1</v>
      </c>
      <c r="L41" t="s">
        <v>15</v>
      </c>
    </row>
    <row r="42" spans="1:12" ht="27.75" customHeight="1" thickBot="1">
      <c r="A42" s="43" t="s">
        <v>53</v>
      </c>
      <c r="B42" s="44"/>
      <c r="C42" s="45"/>
      <c r="H42" s="22" t="s">
        <v>50</v>
      </c>
      <c r="I42" t="s">
        <v>37</v>
      </c>
      <c r="J42" t="s">
        <v>32</v>
      </c>
      <c r="K42" s="22">
        <v>1</v>
      </c>
      <c r="L42" t="s">
        <v>15</v>
      </c>
    </row>
    <row r="43" spans="1:12" ht="13.5" thickBot="1">
      <c r="A43" s="23" t="s">
        <v>0</v>
      </c>
      <c r="B43" s="24" t="s">
        <v>1</v>
      </c>
      <c r="C43" s="25" t="s">
        <v>2</v>
      </c>
      <c r="H43" s="22" t="s">
        <v>50</v>
      </c>
      <c r="I43" t="s">
        <v>51</v>
      </c>
      <c r="J43" t="s">
        <v>32</v>
      </c>
      <c r="K43" s="22">
        <v>1</v>
      </c>
      <c r="L43" t="s">
        <v>15</v>
      </c>
    </row>
    <row r="44" spans="1:12" ht="12.75">
      <c r="A44" s="7" t="s">
        <v>3</v>
      </c>
      <c r="B44" s="8">
        <v>1062</v>
      </c>
      <c r="C44" s="8">
        <f>5049-E44</f>
        <v>2986</v>
      </c>
      <c r="E44">
        <f>K32+K33+K48+K49+K58+K59</f>
        <v>2063</v>
      </c>
      <c r="H44" s="22">
        <v>2</v>
      </c>
      <c r="I44" t="s">
        <v>38</v>
      </c>
      <c r="J44" t="s">
        <v>32</v>
      </c>
      <c r="K44" s="22">
        <v>143</v>
      </c>
      <c r="L44" t="s">
        <v>15</v>
      </c>
    </row>
    <row r="45" spans="1:12" ht="12.75">
      <c r="A45" s="13" t="s">
        <v>4</v>
      </c>
      <c r="B45" s="11">
        <v>26</v>
      </c>
      <c r="C45" s="11">
        <f>47-E45</f>
        <v>45</v>
      </c>
      <c r="E45">
        <v>2</v>
      </c>
      <c r="H45" s="22" t="s">
        <v>50</v>
      </c>
      <c r="I45" t="s">
        <v>38</v>
      </c>
      <c r="J45" t="s">
        <v>32</v>
      </c>
      <c r="K45" s="22">
        <v>162</v>
      </c>
      <c r="L45" t="s">
        <v>15</v>
      </c>
    </row>
    <row r="46" spans="1:12" ht="12.75">
      <c r="A46" s="10" t="s">
        <v>5</v>
      </c>
      <c r="B46" s="11">
        <v>215</v>
      </c>
      <c r="C46" s="11">
        <f>1510-E46</f>
        <v>1507</v>
      </c>
      <c r="E46">
        <v>3</v>
      </c>
      <c r="H46" s="22">
        <v>2</v>
      </c>
      <c r="I46" t="s">
        <v>39</v>
      </c>
      <c r="J46" t="s">
        <v>32</v>
      </c>
      <c r="K46" s="22">
        <v>11</v>
      </c>
      <c r="L46" t="s">
        <v>15</v>
      </c>
    </row>
    <row r="47" spans="1:12" ht="25.5">
      <c r="A47" s="13" t="s">
        <v>6</v>
      </c>
      <c r="B47" s="11">
        <v>26</v>
      </c>
      <c r="C47" s="11">
        <f>175-E47</f>
        <v>171</v>
      </c>
      <c r="E47">
        <v>4</v>
      </c>
      <c r="H47" s="22" t="s">
        <v>50</v>
      </c>
      <c r="I47" t="s">
        <v>39</v>
      </c>
      <c r="J47" t="s">
        <v>32</v>
      </c>
      <c r="K47" s="22">
        <v>12</v>
      </c>
      <c r="L47" t="s">
        <v>15</v>
      </c>
    </row>
    <row r="48" spans="1:12" ht="12.75">
      <c r="A48" s="13" t="s">
        <v>7</v>
      </c>
      <c r="B48" s="11">
        <v>1057</v>
      </c>
      <c r="C48" s="11">
        <f>26896-4898-E48</f>
        <v>5889</v>
      </c>
      <c r="E48">
        <f>K35+K34+K36+K37+K50+K51+K54+K55+K56+K64+K65</f>
        <v>16109</v>
      </c>
      <c r="H48" s="22">
        <v>2</v>
      </c>
      <c r="I48" t="s">
        <v>40</v>
      </c>
      <c r="J48" t="s">
        <v>32</v>
      </c>
      <c r="K48" s="22">
        <v>1</v>
      </c>
      <c r="L48" t="s">
        <v>15</v>
      </c>
    </row>
    <row r="49" spans="1:12" ht="12.75">
      <c r="A49" s="10" t="s">
        <v>8</v>
      </c>
      <c r="B49" s="11">
        <v>35</v>
      </c>
      <c r="C49" s="11">
        <f>481-E49</f>
        <v>176</v>
      </c>
      <c r="E49">
        <f>K44+K45</f>
        <v>305</v>
      </c>
      <c r="H49" s="22" t="s">
        <v>50</v>
      </c>
      <c r="I49" t="s">
        <v>40</v>
      </c>
      <c r="J49" t="s">
        <v>32</v>
      </c>
      <c r="K49" s="22">
        <v>5</v>
      </c>
      <c r="L49" t="s">
        <v>15</v>
      </c>
    </row>
    <row r="50" spans="1:12" ht="12.75">
      <c r="A50" s="10" t="s">
        <v>9</v>
      </c>
      <c r="B50" s="11">
        <v>10</v>
      </c>
      <c r="C50" s="11">
        <f>72-E50</f>
        <v>49</v>
      </c>
      <c r="E50">
        <f>K46+K47</f>
        <v>23</v>
      </c>
      <c r="H50" s="22">
        <v>2</v>
      </c>
      <c r="I50" t="s">
        <v>41</v>
      </c>
      <c r="J50" t="s">
        <v>32</v>
      </c>
      <c r="K50" s="22">
        <v>133</v>
      </c>
      <c r="L50" t="s">
        <v>15</v>
      </c>
    </row>
    <row r="51" spans="1:12" ht="13.5" thickBot="1">
      <c r="A51" s="15" t="s">
        <v>10</v>
      </c>
      <c r="B51" s="17">
        <v>670</v>
      </c>
      <c r="C51" s="17">
        <f>20758-E51</f>
        <v>2647</v>
      </c>
      <c r="E51">
        <f>K52+K53+K62+K63+K57</f>
        <v>18111</v>
      </c>
      <c r="H51" s="22" t="s">
        <v>50</v>
      </c>
      <c r="I51" t="s">
        <v>41</v>
      </c>
      <c r="J51" t="s">
        <v>32</v>
      </c>
      <c r="K51" s="22">
        <v>293</v>
      </c>
      <c r="L51" t="s">
        <v>15</v>
      </c>
    </row>
    <row r="52" spans="1:12" ht="12.75">
      <c r="A52" s="14" t="s">
        <v>11</v>
      </c>
      <c r="B52" s="8">
        <f>SUM(B44:B51)</f>
        <v>3101</v>
      </c>
      <c r="C52" s="8">
        <f>SUM(C44:C51)</f>
        <v>13470</v>
      </c>
      <c r="E52">
        <f>SUM(E44:E51)</f>
        <v>36620</v>
      </c>
      <c r="H52" s="22">
        <v>2</v>
      </c>
      <c r="I52" t="s">
        <v>42</v>
      </c>
      <c r="J52" t="s">
        <v>32</v>
      </c>
      <c r="K52" s="22">
        <v>7281</v>
      </c>
      <c r="L52" t="s">
        <v>15</v>
      </c>
    </row>
    <row r="53" spans="8:12" ht="12.75">
      <c r="H53" s="22" t="s">
        <v>50</v>
      </c>
      <c r="I53" t="s">
        <v>42</v>
      </c>
      <c r="J53" t="s">
        <v>32</v>
      </c>
      <c r="K53" s="22">
        <v>8119</v>
      </c>
      <c r="L53" t="s">
        <v>15</v>
      </c>
    </row>
    <row r="54" spans="8:12" ht="12.75">
      <c r="H54" s="22">
        <v>2</v>
      </c>
      <c r="I54" t="s">
        <v>43</v>
      </c>
      <c r="J54" t="s">
        <v>32</v>
      </c>
      <c r="K54" s="22">
        <v>3</v>
      </c>
      <c r="L54" t="s">
        <v>15</v>
      </c>
    </row>
    <row r="55" spans="8:12" ht="12.75">
      <c r="H55" s="22" t="s">
        <v>50</v>
      </c>
      <c r="I55" t="s">
        <v>43</v>
      </c>
      <c r="J55" t="s">
        <v>32</v>
      </c>
      <c r="K55" s="22">
        <v>4</v>
      </c>
      <c r="L55" t="s">
        <v>15</v>
      </c>
    </row>
    <row r="56" spans="8:12" ht="12.75">
      <c r="H56" s="22">
        <v>2</v>
      </c>
      <c r="I56" t="s">
        <v>44</v>
      </c>
      <c r="J56" t="s">
        <v>32</v>
      </c>
      <c r="K56" s="22">
        <v>1</v>
      </c>
      <c r="L56" t="s">
        <v>15</v>
      </c>
    </row>
    <row r="57" spans="8:12" ht="12.75">
      <c r="H57" s="22">
        <v>2</v>
      </c>
      <c r="I57" t="s">
        <v>45</v>
      </c>
      <c r="J57" t="s">
        <v>32</v>
      </c>
      <c r="K57" s="22">
        <v>2</v>
      </c>
      <c r="L57" t="s">
        <v>15</v>
      </c>
    </row>
    <row r="58" spans="8:12" ht="12.75">
      <c r="H58" s="22">
        <v>2</v>
      </c>
      <c r="I58" t="s">
        <v>46</v>
      </c>
      <c r="J58" t="s">
        <v>32</v>
      </c>
      <c r="K58" s="22">
        <v>15</v>
      </c>
      <c r="L58" t="s">
        <v>15</v>
      </c>
    </row>
    <row r="59" spans="8:12" ht="12.75">
      <c r="H59" s="22" t="s">
        <v>50</v>
      </c>
      <c r="I59" t="s">
        <v>46</v>
      </c>
      <c r="J59" t="s">
        <v>32</v>
      </c>
      <c r="K59" s="22">
        <v>14</v>
      </c>
      <c r="L59" t="s">
        <v>15</v>
      </c>
    </row>
    <row r="60" spans="8:12" ht="12.75">
      <c r="H60" s="22">
        <v>2</v>
      </c>
      <c r="I60" t="s">
        <v>47</v>
      </c>
      <c r="J60" t="s">
        <v>32</v>
      </c>
      <c r="K60" s="22">
        <v>1</v>
      </c>
      <c r="L60" t="s">
        <v>15</v>
      </c>
    </row>
    <row r="61" spans="8:12" ht="12.75">
      <c r="H61" s="22" t="s">
        <v>50</v>
      </c>
      <c r="I61" t="s">
        <v>47</v>
      </c>
      <c r="J61" t="s">
        <v>32</v>
      </c>
      <c r="K61" s="22">
        <v>1</v>
      </c>
      <c r="L61" t="s">
        <v>15</v>
      </c>
    </row>
    <row r="62" spans="8:12" ht="12.75">
      <c r="H62" s="22">
        <v>2</v>
      </c>
      <c r="I62" t="s">
        <v>48</v>
      </c>
      <c r="J62" t="s">
        <v>32</v>
      </c>
      <c r="K62" s="22">
        <v>731</v>
      </c>
      <c r="L62" t="s">
        <v>15</v>
      </c>
    </row>
    <row r="63" spans="8:12" ht="12.75">
      <c r="H63" s="22" t="s">
        <v>50</v>
      </c>
      <c r="I63" t="s">
        <v>48</v>
      </c>
      <c r="J63" t="s">
        <v>32</v>
      </c>
      <c r="K63" s="22">
        <v>1978</v>
      </c>
      <c r="L63" t="s">
        <v>15</v>
      </c>
    </row>
    <row r="64" spans="8:12" ht="12.75">
      <c r="H64" s="22">
        <v>2</v>
      </c>
      <c r="I64" t="s">
        <v>49</v>
      </c>
      <c r="J64" t="s">
        <v>32</v>
      </c>
      <c r="K64" s="22">
        <v>3</v>
      </c>
      <c r="L64" t="s">
        <v>15</v>
      </c>
    </row>
    <row r="65" spans="8:12" ht="12.75">
      <c r="H65" s="22" t="s">
        <v>50</v>
      </c>
      <c r="I65" t="s">
        <v>49</v>
      </c>
      <c r="J65" t="s">
        <v>32</v>
      </c>
      <c r="K65" s="22">
        <v>8</v>
      </c>
      <c r="L65" t="s">
        <v>15</v>
      </c>
    </row>
    <row r="66" spans="8:11" ht="12.75">
      <c r="H66" t="s">
        <v>52</v>
      </c>
      <c r="I66" t="s">
        <v>52</v>
      </c>
      <c r="J66" t="s">
        <v>52</v>
      </c>
      <c r="K66">
        <v>36620</v>
      </c>
    </row>
  </sheetData>
  <mergeCells count="14">
    <mergeCell ref="A30:C30"/>
    <mergeCell ref="A42:C42"/>
    <mergeCell ref="O22:R22"/>
    <mergeCell ref="O30:R30"/>
    <mergeCell ref="R13:S13"/>
    <mergeCell ref="T13:U13"/>
    <mergeCell ref="B1:C1"/>
    <mergeCell ref="H1:I1"/>
    <mergeCell ref="K1:L1"/>
    <mergeCell ref="E1:F1"/>
    <mergeCell ref="N1:O1"/>
    <mergeCell ref="Q1:U1"/>
    <mergeCell ref="R2:S2"/>
    <mergeCell ref="T2:U2"/>
  </mergeCells>
  <printOptions/>
  <pageMargins left="0.75" right="0.75" top="1" bottom="1" header="0.5" footer="0.5"/>
  <pageSetup horizontalDpi="600" verticalDpi="600" orientation="landscape" r:id="rId1"/>
  <headerFooter alignWithMargins="0">
    <oddHeader>&amp;C&amp;"Arial,Bold"&amp;12Distribution Leak Repairs Reported to PHMSA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 Gas and Electric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Larry Berg</dc:creator>
  <cp:keywords/>
  <dc:description/>
  <cp:lastModifiedBy>Laurence Deniston</cp:lastModifiedBy>
  <cp:lastPrinted>2010-03-12T23:57:47Z</cp:lastPrinted>
  <dcterms:created xsi:type="dcterms:W3CDTF">2010-03-12T14:46:12Z</dcterms:created>
  <dcterms:modified xsi:type="dcterms:W3CDTF">2012-01-10T21:10:09Z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-309316742</vt:i4>
  </property>
  <property fmtid="{D5CDD505-2E9C-101B-9397-08002B2CF9AE}" pid="4" name="_NewReviewCyc">
    <vt:lpwstr/>
  </property>
  <property fmtid="{D5CDD505-2E9C-101B-9397-08002B2CF9AE}" pid="5" name="_EmailSubje">
    <vt:lpwstr>Distribution Leak Repairs 5-yr Ave.xls</vt:lpwstr>
  </property>
  <property fmtid="{D5CDD505-2E9C-101B-9397-08002B2CF9AE}" pid="6" name="_AuthorEma">
    <vt:lpwstr>LCD1@pge.com</vt:lpwstr>
  </property>
  <property fmtid="{D5CDD505-2E9C-101B-9397-08002B2CF9AE}" pid="7" name="_AuthorEmailDisplayNa">
    <vt:lpwstr>Deniston, Laurence</vt:lpwstr>
  </property>
</Properties>
</file>