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5745" windowWidth="21240" windowHeight="4695" activeTab="7"/>
  </bookViews>
  <sheets>
    <sheet name="SAWYERS_BAR" sheetId="1" r:id="rId1"/>
    <sheet name="OAK_KNOLL" sheetId="2" r:id="rId2"/>
    <sheet name="ETNA" sheetId="3" r:id="rId3"/>
    <sheet name="FT._JONES" sheetId="4" r:id="rId4"/>
    <sheet name="SOMES_BAR" sheetId="5" r:id="rId5"/>
    <sheet name="HAPPY_CAMP" sheetId="6" r:id="rId6"/>
    <sheet name="HAMBURG" sheetId="7" r:id="rId7"/>
    <sheet name="COMPANY" sheetId="8" r:id="rId8"/>
  </sheets>
  <definedNames>
    <definedName name="solver_eng" localSheetId="7" hidden="1">1</definedName>
    <definedName name="solver_neg" localSheetId="7" hidden="1">1</definedName>
    <definedName name="solver_num" localSheetId="7" hidden="1">0</definedName>
    <definedName name="solver_opt" localSheetId="7" hidden="1">COMPANY!$H$23</definedName>
    <definedName name="solver_typ" localSheetId="7" hidden="1">1</definedName>
    <definedName name="solver_val" localSheetId="7" hidden="1">0</definedName>
    <definedName name="solver_ver" localSheetId="7" hidden="1">3</definedName>
  </definedNames>
  <calcPr calcId="145621"/>
</workbook>
</file>

<file path=xl/calcChain.xml><?xml version="1.0" encoding="utf-8"?>
<calcChain xmlns="http://schemas.openxmlformats.org/spreadsheetml/2006/main">
  <c r="M31" i="8" l="1"/>
  <c r="M32" i="8" s="1"/>
  <c r="M29" i="8"/>
  <c r="M30" i="8" s="1"/>
  <c r="M28" i="8"/>
  <c r="M32" i="7"/>
  <c r="M30" i="7"/>
  <c r="M32" i="6"/>
  <c r="M30" i="6"/>
  <c r="M32" i="4"/>
  <c r="M30" i="4"/>
  <c r="M32" i="3"/>
  <c r="M30" i="3"/>
  <c r="M32" i="2"/>
  <c r="M30" i="2"/>
  <c r="L31" i="8"/>
  <c r="L32" i="8" s="1"/>
  <c r="L29" i="8"/>
  <c r="L30" i="8" s="1"/>
  <c r="L28" i="8"/>
  <c r="L32" i="6"/>
  <c r="L30" i="6"/>
  <c r="L32" i="5"/>
  <c r="L30" i="5"/>
  <c r="L32" i="3"/>
  <c r="L30" i="3"/>
  <c r="L32" i="2"/>
  <c r="L30" i="2"/>
  <c r="M26" i="8"/>
  <c r="M27" i="8" s="1"/>
  <c r="M25" i="8"/>
  <c r="M24" i="8"/>
  <c r="M23" i="8"/>
  <c r="M22" i="8"/>
  <c r="M20" i="8"/>
  <c r="M19" i="8"/>
  <c r="M27" i="7"/>
  <c r="M27" i="6"/>
  <c r="M27" i="5"/>
  <c r="M24" i="4"/>
  <c r="M24" i="3"/>
  <c r="M27" i="2"/>
  <c r="M27" i="1"/>
  <c r="L27" i="8"/>
  <c r="L26" i="8"/>
  <c r="L25" i="8"/>
  <c r="L23" i="8"/>
  <c r="L24" i="8" s="1"/>
  <c r="L22" i="8"/>
  <c r="L20" i="8"/>
  <c r="L19" i="8"/>
  <c r="L27" i="7"/>
  <c r="L27" i="6"/>
  <c r="L27" i="5"/>
  <c r="L24" i="4"/>
  <c r="L24" i="3"/>
  <c r="L27" i="2"/>
  <c r="L27" i="1"/>
  <c r="M17" i="8"/>
  <c r="M16" i="8"/>
  <c r="M15" i="8"/>
  <c r="M14" i="8"/>
  <c r="M17" i="7"/>
  <c r="M17" i="6"/>
  <c r="M17" i="5"/>
  <c r="M17" i="4"/>
  <c r="M17" i="3"/>
  <c r="M17" i="2"/>
  <c r="M17" i="1"/>
  <c r="L16" i="8"/>
  <c r="L15" i="8"/>
  <c r="L17" i="8" s="1"/>
  <c r="L14" i="8"/>
  <c r="L17" i="7"/>
  <c r="L17" i="6"/>
  <c r="L17" i="5"/>
  <c r="L17" i="4"/>
  <c r="L17" i="3"/>
  <c r="L17" i="2"/>
  <c r="L17" i="1"/>
  <c r="M12" i="8"/>
  <c r="M11" i="8"/>
  <c r="M13" i="8" s="1"/>
  <c r="M13" i="7"/>
  <c r="M13" i="6"/>
  <c r="M13" i="5"/>
  <c r="M13" i="4"/>
  <c r="M13" i="3"/>
  <c r="M13" i="2"/>
  <c r="M13" i="1"/>
  <c r="L12" i="8"/>
  <c r="L11" i="8"/>
  <c r="L13" i="8" s="1"/>
  <c r="L13" i="7"/>
  <c r="L13" i="6"/>
  <c r="L13" i="5"/>
  <c r="L13" i="4"/>
  <c r="L13" i="3"/>
  <c r="L13" i="2"/>
  <c r="L13" i="1"/>
  <c r="K31" i="8" l="1"/>
  <c r="K32" i="8" s="1"/>
  <c r="K29" i="8"/>
  <c r="K30" i="8" s="1"/>
  <c r="K28" i="8"/>
  <c r="K32" i="4"/>
  <c r="K30" i="4"/>
  <c r="K32" i="3"/>
  <c r="K30" i="3"/>
  <c r="K26" i="8"/>
  <c r="K27" i="8" s="1"/>
  <c r="K25" i="8"/>
  <c r="K23" i="8"/>
  <c r="K24" i="8" s="1"/>
  <c r="K22" i="8"/>
  <c r="K20" i="8"/>
  <c r="K19" i="8"/>
  <c r="K27" i="7"/>
  <c r="K27" i="6"/>
  <c r="K27" i="5"/>
  <c r="K24" i="4"/>
  <c r="K24" i="3"/>
  <c r="K27" i="2"/>
  <c r="K27" i="1"/>
  <c r="K17" i="7"/>
  <c r="K17" i="6"/>
  <c r="K17" i="5"/>
  <c r="K17" i="4"/>
  <c r="K17" i="3"/>
  <c r="K17" i="2"/>
  <c r="K17" i="1"/>
  <c r="K16" i="8"/>
  <c r="K15" i="8"/>
  <c r="K14" i="8"/>
  <c r="K12" i="8"/>
  <c r="K13" i="8" s="1"/>
  <c r="K11" i="8"/>
  <c r="K13" i="7"/>
  <c r="K13" i="6"/>
  <c r="K13" i="5"/>
  <c r="K13" i="4"/>
  <c r="K13" i="3"/>
  <c r="K13" i="2"/>
  <c r="K13" i="1"/>
  <c r="K17" i="8" l="1"/>
  <c r="J31" i="8"/>
  <c r="J32" i="8" s="1"/>
  <c r="J29" i="8"/>
  <c r="J28" i="8"/>
  <c r="J30" i="8" s="1"/>
  <c r="J32" i="6"/>
  <c r="J30" i="6"/>
  <c r="J32" i="4"/>
  <c r="J30" i="4"/>
  <c r="J32" i="3"/>
  <c r="J30" i="3"/>
  <c r="J32" i="2"/>
  <c r="J30" i="2"/>
  <c r="J26" i="8"/>
  <c r="J25" i="8"/>
  <c r="J23" i="8"/>
  <c r="J24" i="8" s="1"/>
  <c r="J22" i="8"/>
  <c r="J20" i="8"/>
  <c r="J19" i="8"/>
  <c r="J27" i="7"/>
  <c r="J27" i="6"/>
  <c r="J27" i="5"/>
  <c r="J24" i="4"/>
  <c r="J24" i="3"/>
  <c r="J27" i="2"/>
  <c r="J27" i="1"/>
  <c r="J16" i="8"/>
  <c r="J15" i="8"/>
  <c r="J17" i="8" s="1"/>
  <c r="J14" i="8"/>
  <c r="J17" i="7"/>
  <c r="J17" i="6"/>
  <c r="J17" i="5"/>
  <c r="J17" i="4"/>
  <c r="J17" i="3"/>
  <c r="J17" i="2"/>
  <c r="J17" i="1"/>
  <c r="J12" i="8"/>
  <c r="J11" i="8"/>
  <c r="J13" i="8" s="1"/>
  <c r="J13" i="7"/>
  <c r="J13" i="6"/>
  <c r="J13" i="5"/>
  <c r="J13" i="4"/>
  <c r="J13" i="3"/>
  <c r="J13" i="2"/>
  <c r="J13" i="1"/>
  <c r="J27" i="8" l="1"/>
  <c r="I31" i="8"/>
  <c r="I32" i="8" s="1"/>
  <c r="I30" i="8"/>
  <c r="I29" i="8"/>
  <c r="I28" i="8"/>
  <c r="I32" i="6"/>
  <c r="I30" i="6"/>
  <c r="I32" i="4"/>
  <c r="I30" i="4"/>
  <c r="I32" i="2"/>
  <c r="I30" i="2"/>
  <c r="I26" i="8"/>
  <c r="I25" i="8"/>
  <c r="I23" i="8"/>
  <c r="I22" i="8"/>
  <c r="I20" i="8"/>
  <c r="I19" i="8"/>
  <c r="I27" i="7"/>
  <c r="I27" i="6"/>
  <c r="I27" i="5"/>
  <c r="I24" i="4"/>
  <c r="I24" i="3"/>
  <c r="I27" i="2"/>
  <c r="I27" i="1"/>
  <c r="I17" i="8"/>
  <c r="I16" i="8"/>
  <c r="I15" i="8"/>
  <c r="I14" i="8"/>
  <c r="I17" i="7"/>
  <c r="I17" i="6"/>
  <c r="I17" i="5"/>
  <c r="I17" i="4"/>
  <c r="I17" i="3"/>
  <c r="I17" i="2"/>
  <c r="I17" i="1"/>
  <c r="I12" i="8"/>
  <c r="I11" i="8"/>
  <c r="I13" i="8" s="1"/>
  <c r="I13" i="7"/>
  <c r="I13" i="6"/>
  <c r="I13" i="5"/>
  <c r="I13" i="4"/>
  <c r="I13" i="3"/>
  <c r="I13" i="2"/>
  <c r="I13" i="1"/>
  <c r="H32" i="6"/>
  <c r="H30" i="6"/>
  <c r="H32" i="4"/>
  <c r="H30" i="4"/>
  <c r="H23" i="8"/>
  <c r="H22" i="8"/>
  <c r="H31" i="8"/>
  <c r="H29" i="8"/>
  <c r="H28" i="8"/>
  <c r="I27" i="8" l="1"/>
  <c r="I24" i="8"/>
  <c r="H30" i="8"/>
  <c r="H32" i="8"/>
  <c r="H24" i="8"/>
  <c r="H26" i="8"/>
  <c r="H25" i="8"/>
  <c r="H20" i="8"/>
  <c r="H19" i="8"/>
  <c r="H27" i="7"/>
  <c r="H27" i="6"/>
  <c r="H27" i="5"/>
  <c r="H24" i="4"/>
  <c r="H24" i="3"/>
  <c r="H27" i="2"/>
  <c r="H27" i="1"/>
  <c r="H16" i="8"/>
  <c r="H15" i="8"/>
  <c r="H17" i="8" s="1"/>
  <c r="H14" i="8"/>
  <c r="H17" i="7"/>
  <c r="H17" i="6"/>
  <c r="H17" i="5"/>
  <c r="H17" i="4"/>
  <c r="H17" i="3"/>
  <c r="H17" i="2"/>
  <c r="H17" i="1"/>
  <c r="H12" i="8"/>
  <c r="H11" i="8"/>
  <c r="H13" i="8" s="1"/>
  <c r="H13" i="7"/>
  <c r="H13" i="6"/>
  <c r="H13" i="5"/>
  <c r="H13" i="4"/>
  <c r="H13" i="3"/>
  <c r="H13" i="2"/>
  <c r="H13" i="1"/>
  <c r="H27" i="8" l="1"/>
  <c r="G16" i="8"/>
  <c r="G15" i="8"/>
  <c r="G14" i="8"/>
  <c r="F16" i="8"/>
  <c r="F15" i="8"/>
  <c r="F14" i="8"/>
  <c r="E16" i="8"/>
  <c r="E15" i="8"/>
  <c r="E14" i="8"/>
  <c r="E32" i="7"/>
  <c r="G31" i="8" l="1"/>
  <c r="F31" i="8"/>
  <c r="E30" i="7"/>
  <c r="G32" i="6"/>
  <c r="F32" i="6"/>
  <c r="E32" i="6"/>
  <c r="G30" i="6"/>
  <c r="F30" i="6"/>
  <c r="E30" i="6"/>
  <c r="F32" i="5"/>
  <c r="F30" i="5"/>
  <c r="G32" i="4"/>
  <c r="F32" i="4"/>
  <c r="E32" i="4"/>
  <c r="G30" i="4"/>
  <c r="F30" i="4"/>
  <c r="E30" i="4"/>
  <c r="G32" i="3"/>
  <c r="F32" i="3"/>
  <c r="G30" i="3"/>
  <c r="F30" i="3"/>
  <c r="E32" i="3"/>
  <c r="E30" i="3"/>
  <c r="G32" i="2"/>
  <c r="E32" i="2"/>
  <c r="G30" i="2"/>
  <c r="E30" i="2"/>
  <c r="E32" i="1"/>
  <c r="E30" i="1" l="1"/>
  <c r="G29" i="8"/>
  <c r="F29" i="8"/>
  <c r="G28" i="8"/>
  <c r="F28" i="8"/>
  <c r="G26" i="8"/>
  <c r="F26" i="8"/>
  <c r="E26" i="8"/>
  <c r="G23" i="8"/>
  <c r="F23" i="8"/>
  <c r="E23" i="8"/>
  <c r="G20" i="8"/>
  <c r="F20" i="8"/>
  <c r="E20" i="8"/>
  <c r="E25" i="8"/>
  <c r="G22" i="8"/>
  <c r="F22" i="8"/>
  <c r="E22" i="8"/>
  <c r="G19" i="8"/>
  <c r="F19" i="8"/>
  <c r="E19" i="8"/>
  <c r="G25" i="8"/>
  <c r="F25" i="8"/>
  <c r="G27" i="7"/>
  <c r="F27" i="7"/>
  <c r="E27" i="7"/>
  <c r="G27" i="6"/>
  <c r="F27" i="6"/>
  <c r="E27" i="6"/>
  <c r="G27" i="5"/>
  <c r="F27" i="5"/>
  <c r="E27" i="5"/>
  <c r="G24" i="4"/>
  <c r="F24" i="4"/>
  <c r="E24" i="4"/>
  <c r="G24" i="3"/>
  <c r="F24" i="3"/>
  <c r="E24" i="3"/>
  <c r="G27" i="2"/>
  <c r="F27" i="2"/>
  <c r="E27" i="2"/>
  <c r="G27" i="1"/>
  <c r="F27" i="1"/>
  <c r="E27" i="1"/>
  <c r="G17" i="7"/>
  <c r="F17" i="7"/>
  <c r="E17" i="7"/>
  <c r="G17" i="6"/>
  <c r="F17" i="6"/>
  <c r="E17" i="6"/>
  <c r="G17" i="5"/>
  <c r="F17" i="5"/>
  <c r="E17" i="5"/>
  <c r="G17" i="4"/>
  <c r="F17" i="4"/>
  <c r="E17" i="4"/>
  <c r="G17" i="3"/>
  <c r="F17" i="3"/>
  <c r="E17" i="3"/>
  <c r="G17" i="2"/>
  <c r="F17" i="2"/>
  <c r="E17" i="2"/>
  <c r="G17" i="1"/>
  <c r="F17" i="1"/>
  <c r="E17" i="1"/>
  <c r="G13" i="7"/>
  <c r="F13" i="7"/>
  <c r="E13" i="7"/>
  <c r="G13" i="6"/>
  <c r="F13" i="6"/>
  <c r="E13" i="6"/>
  <c r="G13" i="5"/>
  <c r="F13" i="5"/>
  <c r="E13" i="5"/>
  <c r="G13" i="4"/>
  <c r="F13" i="4"/>
  <c r="E13" i="4"/>
  <c r="G13" i="3"/>
  <c r="F13" i="3"/>
  <c r="E13" i="3"/>
  <c r="G13" i="2"/>
  <c r="F13" i="2"/>
  <c r="E13" i="2"/>
  <c r="G13" i="1"/>
  <c r="F13" i="1"/>
  <c r="G24" i="8" l="1"/>
  <c r="E24" i="8"/>
  <c r="F24" i="8"/>
  <c r="E13" i="1"/>
  <c r="G32" i="8" l="1"/>
  <c r="E31" i="8"/>
  <c r="E29" i="8"/>
  <c r="E28" i="8"/>
  <c r="G12" i="8"/>
  <c r="F12" i="8"/>
  <c r="E12" i="8"/>
  <c r="G11" i="8"/>
  <c r="F11" i="8"/>
  <c r="E11" i="8"/>
  <c r="E13" i="8" l="1"/>
  <c r="E17" i="8"/>
  <c r="G30" i="8"/>
  <c r="E32" i="8"/>
  <c r="F32" i="8"/>
  <c r="F27" i="8"/>
  <c r="F13" i="8"/>
  <c r="G27" i="8"/>
  <c r="G17" i="8"/>
  <c r="E27" i="8"/>
  <c r="E30" i="8"/>
  <c r="F30" i="8"/>
  <c r="F17" i="8"/>
  <c r="G13" i="8"/>
</calcChain>
</file>

<file path=xl/sharedStrings.xml><?xml version="1.0" encoding="utf-8"?>
<sst xmlns="http://schemas.openxmlformats.org/spreadsheetml/2006/main" count="647" uniqueCount="77">
  <si>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</si>
  <si>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</si>
  <si>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</si>
  <si>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</si>
  <si>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</si>
  <si>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</si>
  <si>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</si>
  <si>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</si>
  <si>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</si>
  <si>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</si>
  <si>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</si>
  <si>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</si>
  <si>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</si>
  <si>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</si>
  <si>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</si>
  <si>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</si>
  <si>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</si>
  <si>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</si>
  <si>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</si>
  <si>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</si>
  <si>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</si>
  <si>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</si>
  <si>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</si>
  <si>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</si>
  <si>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</si>
  <si>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</si>
  <si>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</si>
  <si>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</si>
  <si>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</si>
  <si>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</si>
  <si>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</si>
  <si>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</si>
  <si>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</si>
  <si>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</si>
  <si>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</si>
  <si>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</si>
  <si>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</si>
  <si>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</si>
  <si>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</si>
  <si>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</si>
  <si>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</si>
  <si>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</si>
  <si>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</si>
  <si>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</si>
  <si>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</si>
  <si>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</si>
  <si>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</si>
  <si>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</si>
  <si>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</si>
  <si>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</si>
  <si>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</si>
  <si>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</si>
  <si>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</si>
  <si>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</si>
  <si>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</si>
  <si>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</si>
  <si>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</si>
  <si>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</si>
  <si>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Siskiyou Telephone</t>
  </si>
  <si>
    <t>1017-C</t>
  </si>
  <si>
    <t>Tim Edwards</t>
  </si>
  <si>
    <t>530-467-6143</t>
  </si>
  <si>
    <t>Sawyers Bar Exchange</t>
  </si>
  <si>
    <t xml:space="preserve"> </t>
  </si>
  <si>
    <t>Oak Knoll Exchange</t>
  </si>
  <si>
    <t>Etna Exchange</t>
  </si>
  <si>
    <t>Ft. Jones Exchange</t>
  </si>
  <si>
    <t>Somes Bar Exchange</t>
  </si>
  <si>
    <t>Happy Camp Exchange</t>
  </si>
  <si>
    <t>Hamburg Exchange</t>
  </si>
  <si>
    <t>COMPANY</t>
  </si>
  <si>
    <t>Date filed
(05/15/12)</t>
  </si>
  <si>
    <t>Date filed
(08/15/12)</t>
  </si>
  <si>
    <t>Date filed
(11/15/12)</t>
  </si>
  <si>
    <t>Date filed
(02/15/13)</t>
  </si>
  <si>
    <t>2:41</t>
  </si>
  <si>
    <t>t.edwards@siskiyoutelephone.com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</si>
</sst>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[h]:mm"/>
    <numFmt numFmtId="166" formatCode="[hh]:mm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0" borderId="6" xfId="0" applyFont="1" applyBorder="1"/>
    <xf numFmtId="0" fontId="7" fillId="0" borderId="2" xfId="0" applyFont="1" applyBorder="1"/>
    <xf numFmtId="0" fontId="7" fillId="2" borderId="7" xfId="0" applyFont="1" applyFill="1" applyBorder="1"/>
    <xf numFmtId="0" fontId="7" fillId="2" borderId="2" xfId="0" applyFont="1" applyFill="1" applyBorder="1"/>
    <xf numFmtId="0" fontId="7" fillId="0" borderId="7" xfId="0" applyFont="1" applyBorder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8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20" fontId="7" fillId="0" borderId="4" xfId="0" applyNumberFormat="1" applyFont="1" applyBorder="1"/>
    <xf numFmtId="20" fontId="7" fillId="0" borderId="3" xfId="0" applyNumberFormat="1" applyFont="1" applyBorder="1"/>
    <xf numFmtId="2" fontId="7" fillId="2" borderId="5" xfId="0" applyNumberFormat="1" applyFont="1" applyFill="1" applyBorder="1"/>
    <xf numFmtId="2" fontId="4" fillId="0" borderId="9" xfId="0" applyNumberFormat="1" applyFont="1" applyBorder="1"/>
    <xf numFmtId="2" fontId="7" fillId="2" borderId="9" xfId="0" applyNumberFormat="1" applyFont="1" applyFill="1" applyBorder="1"/>
    <xf numFmtId="2" fontId="7" fillId="2" borderId="4" xfId="0" applyNumberFormat="1" applyFont="1" applyFill="1" applyBorder="1"/>
    <xf numFmtId="2" fontId="4" fillId="0" borderId="4" xfId="0" applyNumberFormat="1" applyFont="1" applyBorder="1"/>
    <xf numFmtId="1" fontId="4" fillId="0" borderId="4" xfId="0" applyNumberFormat="1" applyFont="1" applyBorder="1"/>
    <xf numFmtId="1" fontId="7" fillId="0" borderId="2" xfId="0" applyNumberFormat="1" applyFont="1" applyBorder="1"/>
    <xf numFmtId="1" fontId="7" fillId="2" borderId="5" xfId="0" applyNumberFormat="1" applyFont="1" applyFill="1" applyBorder="1"/>
    <xf numFmtId="2" fontId="7" fillId="0" borderId="5" xfId="0" applyNumberFormat="1" applyFont="1" applyBorder="1"/>
    <xf numFmtId="2" fontId="7" fillId="0" borderId="4" xfId="0" applyNumberFormat="1" applyFont="1" applyBorder="1"/>
    <xf numFmtId="0" fontId="7" fillId="0" borderId="4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7" fillId="0" borderId="9" xfId="0" applyFont="1" applyFill="1" applyBorder="1" applyAlignment="1"/>
    <xf numFmtId="9" fontId="7" fillId="0" borderId="3" xfId="0" applyNumberFormat="1" applyFont="1" applyBorder="1"/>
    <xf numFmtId="0" fontId="4" fillId="0" borderId="2" xfId="0" applyFont="1" applyBorder="1"/>
    <xf numFmtId="0" fontId="4" fillId="0" borderId="4" xfId="0" applyFont="1" applyBorder="1"/>
    <xf numFmtId="9" fontId="7" fillId="0" borderId="8" xfId="0" applyNumberFormat="1" applyFont="1" applyBorder="1"/>
    <xf numFmtId="20" fontId="7" fillId="0" borderId="5" xfId="0" applyNumberFormat="1" applyFont="1" applyBorder="1"/>
    <xf numFmtId="0" fontId="4" fillId="0" borderId="5" xfId="0" applyFont="1" applyBorder="1"/>
    <xf numFmtId="20" fontId="4" fillId="0" borderId="4" xfId="0" applyNumberFormat="1" applyFont="1" applyBorder="1"/>
    <xf numFmtId="9" fontId="4" fillId="0" borderId="8" xfId="0" applyNumberFormat="1" applyFont="1" applyBorder="1"/>
    <xf numFmtId="20" fontId="4" fillId="0" borderId="3" xfId="0" applyNumberFormat="1" applyFont="1" applyBorder="1"/>
    <xf numFmtId="164" fontId="7" fillId="2" borderId="4" xfId="0" applyNumberFormat="1" applyFont="1" applyFill="1" applyBorder="1"/>
    <xf numFmtId="9" fontId="7" fillId="2" borderId="4" xfId="0" applyNumberFormat="1" applyFont="1" applyFill="1" applyBorder="1"/>
    <xf numFmtId="165" fontId="7" fillId="0" borderId="4" xfId="0" applyNumberFormat="1" applyFont="1" applyBorder="1"/>
    <xf numFmtId="165" fontId="7" fillId="0" borderId="5" xfId="0" applyNumberFormat="1" applyFont="1" applyBorder="1"/>
    <xf numFmtId="165" fontId="4" fillId="2" borderId="4" xfId="0" applyNumberFormat="1" applyFont="1" applyFill="1" applyBorder="1"/>
    <xf numFmtId="165" fontId="4" fillId="0" borderId="4" xfId="0" applyNumberFormat="1" applyFont="1" applyBorder="1"/>
    <xf numFmtId="165" fontId="4" fillId="0" borderId="5" xfId="0" applyNumberFormat="1" applyFont="1" applyBorder="1"/>
    <xf numFmtId="10" fontId="7" fillId="0" borderId="3" xfId="0" applyNumberFormat="1" applyFont="1" applyBorder="1"/>
    <xf numFmtId="10" fontId="7" fillId="2" borderId="4" xfId="0" applyNumberFormat="1" applyFont="1" applyFill="1" applyBorder="1"/>
    <xf numFmtId="165" fontId="4" fillId="2" borderId="5" xfId="0" applyNumberFormat="1" applyFont="1" applyFill="1" applyBorder="1"/>
    <xf numFmtId="0" fontId="4" fillId="2" borderId="3" xfId="0" applyFont="1" applyFill="1" applyBorder="1"/>
    <xf numFmtId="10" fontId="4" fillId="0" borderId="3" xfId="0" applyNumberFormat="1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2" borderId="5" xfId="0" applyFont="1" applyFill="1" applyBorder="1"/>
    <xf numFmtId="10" fontId="4" fillId="2" borderId="4" xfId="0" applyNumberFormat="1" applyFont="1" applyFill="1" applyBorder="1"/>
    <xf numFmtId="9" fontId="7" fillId="3" borderId="8" xfId="0" applyNumberFormat="1" applyFont="1" applyFill="1" applyBorder="1"/>
    <xf numFmtId="0" fontId="7" fillId="4" borderId="5" xfId="0" applyFont="1" applyFill="1" applyBorder="1"/>
    <xf numFmtId="9" fontId="7" fillId="3" borderId="4" xfId="0" applyNumberFormat="1" applyFont="1" applyFill="1" applyBorder="1"/>
    <xf numFmtId="9" fontId="7" fillId="5" borderId="8" xfId="0" applyNumberFormat="1" applyFont="1" applyFill="1" applyBorder="1"/>
    <xf numFmtId="20" fontId="7" fillId="5" borderId="3" xfId="0" applyNumberFormat="1" applyFont="1" applyFill="1" applyBorder="1"/>
    <xf numFmtId="2" fontId="4" fillId="5" borderId="9" xfId="0" applyNumberFormat="1" applyFont="1" applyFill="1" applyBorder="1"/>
    <xf numFmtId="0" fontId="7" fillId="5" borderId="4" xfId="0" applyFont="1" applyFill="1" applyBorder="1"/>
    <xf numFmtId="2" fontId="4" fillId="5" borderId="4" xfId="0" applyNumberFormat="1" applyFont="1" applyFill="1" applyBorder="1"/>
    <xf numFmtId="1" fontId="4" fillId="5" borderId="4" xfId="0" applyNumberFormat="1" applyFont="1" applyFill="1" applyBorder="1"/>
    <xf numFmtId="9" fontId="7" fillId="5" borderId="4" xfId="0" applyNumberFormat="1" applyFont="1" applyFill="1" applyBorder="1"/>
    <xf numFmtId="10" fontId="7" fillId="5" borderId="4" xfId="0" applyNumberFormat="1" applyFont="1" applyFill="1" applyBorder="1"/>
    <xf numFmtId="166" fontId="7" fillId="5" borderId="4" xfId="0" applyNumberFormat="1" applyFont="1" applyFill="1" applyBorder="1"/>
    <xf numFmtId="1" fontId="7" fillId="2" borderId="4" xfId="0" applyNumberFormat="1" applyFont="1" applyFill="1" applyBorder="1"/>
    <xf numFmtId="9" fontId="7" fillId="0" borderId="8" xfId="0" applyNumberFormat="1" applyFont="1" applyFill="1" applyBorder="1"/>
    <xf numFmtId="0" fontId="7" fillId="0" borderId="4" xfId="0" applyFont="1" applyFill="1" applyBorder="1"/>
    <xf numFmtId="166" fontId="7" fillId="0" borderId="4" xfId="0" applyNumberFormat="1" applyFont="1" applyFill="1" applyBorder="1"/>
    <xf numFmtId="20" fontId="7" fillId="0" borderId="3" xfId="0" applyNumberFormat="1" applyFont="1" applyFill="1" applyBorder="1"/>
    <xf numFmtId="10" fontId="7" fillId="0" borderId="4" xfId="0" applyNumberFormat="1" applyFont="1" applyFill="1" applyBorder="1"/>
    <xf numFmtId="9" fontId="1" fillId="0" borderId="3" xfId="0" applyNumberFormat="1" applyFont="1" applyBorder="1"/>
    <xf numFmtId="0" fontId="7" fillId="0" borderId="2" xfId="0" applyFont="1" applyFill="1" applyBorder="1"/>
    <xf numFmtId="9" fontId="7" fillId="0" borderId="4" xfId="0" applyNumberFormat="1" applyFont="1" applyFill="1" applyBorder="1"/>
    <xf numFmtId="2" fontId="7" fillId="0" borderId="4" xfId="0" applyNumberFormat="1" applyFont="1" applyFill="1" applyBorder="1"/>
    <xf numFmtId="2" fontId="4" fillId="0" borderId="3" xfId="0" applyNumberFormat="1" applyFont="1" applyFill="1" applyBorder="1"/>
    <xf numFmtId="2" fontId="4" fillId="0" borderId="4" xfId="0" applyNumberFormat="1" applyFont="1" applyFill="1" applyBorder="1"/>
    <xf numFmtId="1" fontId="4" fillId="0" borderId="4" xfId="0" applyNumberFormat="1" applyFont="1" applyFill="1" applyBorder="1"/>
    <xf numFmtId="2" fontId="4" fillId="0" borderId="9" xfId="0" applyNumberFormat="1" applyFont="1" applyFill="1" applyBorder="1"/>
    <xf numFmtId="0" fontId="1" fillId="0" borderId="4" xfId="0" applyFont="1" applyBorder="1"/>
    <xf numFmtId="165" fontId="1" fillId="0" borderId="4" xfId="0" applyNumberFormat="1" applyFont="1" applyBorder="1"/>
    <xf numFmtId="0" fontId="9" fillId="0" borderId="1" xfId="1" applyBorder="1" applyAlignment="1" applyProtection="1">
      <alignment horizontal="left"/>
    </xf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2" fontId="1" fillId="2" borderId="5" xfId="0" applyNumberFormat="1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2" fontId="1" fillId="2" borderId="3" xfId="0" applyNumberFormat="1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20" fontId="1" fillId="5" borderId="4" xfId="0" applyNumberFormat="1" applyFont="1" applyFill="1" applyBorder="1"/>
    <xf numFmtId="20" fontId="7" fillId="5" borderId="4" xfId="0" applyNumberFormat="1" applyFont="1" applyFill="1" applyBorder="1"/>
    <xf numFmtId="20" fontId="1" fillId="2" borderId="4" xfId="0" applyNumberFormat="1" applyFont="1" applyFill="1" applyBorder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2" fontId="1" fillId="3" borderId="3" xfId="0" applyNumberFormat="1" applyFont="1" applyFill="1" applyBorder="1"/>
    <xf numFmtId="2" fontId="4" fillId="3" borderId="4" xfId="0" applyNumberFormat="1" applyFont="1" applyFill="1" applyBorder="1"/>
    <xf numFmtId="1" fontId="4" fillId="3" borderId="4" xfId="0" applyNumberFormat="1" applyFont="1" applyFill="1" applyBorder="1"/>
    <xf numFmtId="2" fontId="4" fillId="3" borderId="9" xfId="0" applyNumberFormat="1" applyFont="1" applyFill="1" applyBorder="1"/>
    <xf numFmtId="0" fontId="7" fillId="3" borderId="4" xfId="0" applyFont="1" applyFill="1" applyBorder="1"/>
    <xf numFmtId="10" fontId="7" fillId="3" borderId="4" xfId="0" applyNumberFormat="1" applyFont="1" applyFill="1" applyBorder="1"/>
    <xf numFmtId="0" fontId="1" fillId="3" borderId="4" xfId="0" applyFont="1" applyFill="1" applyBorder="1"/>
    <xf numFmtId="10" fontId="7" fillId="5" borderId="9" xfId="0" applyNumberFormat="1" applyFont="1" applyFill="1" applyBorder="1"/>
    <xf numFmtId="0" fontId="4" fillId="0" borderId="2" xfId="0" applyNumberFormat="1" applyFont="1" applyBorder="1"/>
    <xf numFmtId="0" fontId="4" fillId="0" borderId="4" xfId="0" applyNumberFormat="1" applyFont="1" applyBorder="1"/>
    <xf numFmtId="0" fontId="4" fillId="0" borderId="3" xfId="0" applyNumberFormat="1" applyFont="1" applyBorder="1"/>
    <xf numFmtId="1" fontId="7" fillId="0" borderId="4" xfId="0" applyNumberFormat="1" applyFont="1" applyBorder="1"/>
    <xf numFmtId="0" fontId="1" fillId="2" borderId="4" xfId="0" applyNumberFormat="1" applyFont="1" applyFill="1" applyBorder="1"/>
    <xf numFmtId="0" fontId="7" fillId="0" borderId="2" xfId="0" applyNumberFormat="1" applyFont="1" applyBorder="1"/>
    <xf numFmtId="0" fontId="7" fillId="0" borderId="4" xfId="0" applyNumberFormat="1" applyFont="1" applyBorder="1"/>
    <xf numFmtId="0" fontId="7" fillId="0" borderId="3" xfId="0" applyNumberFormat="1" applyFont="1" applyBorder="1"/>
    <xf numFmtId="0" fontId="1" fillId="2" borderId="7" xfId="0" applyNumberFormat="1" applyFont="1" applyFill="1" applyBorder="1"/>
    <xf numFmtId="0" fontId="1" fillId="2" borderId="2" xfId="0" applyNumberFormat="1" applyFont="1" applyFill="1" applyBorder="1"/>
    <xf numFmtId="0" fontId="1" fillId="0" borderId="2" xfId="0" applyNumberFormat="1" applyFont="1" applyBorder="1"/>
    <xf numFmtId="0" fontId="1" fillId="2" borderId="5" xfId="0" applyNumberFormat="1" applyFont="1" applyFill="1" applyBorder="1"/>
    <xf numFmtId="0" fontId="1" fillId="0" borderId="4" xfId="0" applyNumberFormat="1" applyFont="1" applyBorder="1"/>
    <xf numFmtId="0" fontId="1" fillId="2" borderId="6" xfId="0" applyNumberFormat="1" applyFont="1" applyFill="1" applyBorder="1"/>
    <xf numFmtId="0" fontId="1" fillId="2" borderId="3" xfId="0" applyNumberFormat="1" applyFont="1" applyFill="1" applyBorder="1"/>
    <xf numFmtId="0" fontId="1" fillId="0" borderId="3" xfId="0" applyNumberFormat="1" applyFont="1" applyBorder="1"/>
    <xf numFmtId="0" fontId="7" fillId="2" borderId="7" xfId="0" applyNumberFormat="1" applyFont="1" applyFill="1" applyBorder="1"/>
    <xf numFmtId="0" fontId="7" fillId="2" borderId="2" xfId="0" applyNumberFormat="1" applyFont="1" applyFill="1" applyBorder="1"/>
    <xf numFmtId="0" fontId="7" fillId="2" borderId="5" xfId="0" applyNumberFormat="1" applyFont="1" applyFill="1" applyBorder="1"/>
    <xf numFmtId="0" fontId="7" fillId="2" borderId="4" xfId="0" applyNumberFormat="1" applyFont="1" applyFill="1" applyBorder="1"/>
    <xf numFmtId="0" fontId="7" fillId="2" borderId="6" xfId="0" applyNumberFormat="1" applyFont="1" applyFill="1" applyBorder="1"/>
    <xf numFmtId="0" fontId="7" fillId="2" borderId="3" xfId="0" applyNumberFormat="1" applyFont="1" applyFill="1" applyBorder="1"/>
    <xf numFmtId="0" fontId="7" fillId="3" borderId="4" xfId="0" applyNumberFormat="1" applyFont="1" applyFill="1" applyBorder="1"/>
    <xf numFmtId="166" fontId="7" fillId="3" borderId="4" xfId="0" applyNumberFormat="1" applyFont="1" applyFill="1" applyBorder="1"/>
    <xf numFmtId="20" fontId="7" fillId="3" borderId="3" xfId="0" applyNumberFormat="1" applyFont="1" applyFill="1" applyBorder="1"/>
    <xf numFmtId="0" fontId="7" fillId="3" borderId="2" xfId="0" applyFont="1" applyFill="1" applyBorder="1"/>
    <xf numFmtId="165" fontId="7" fillId="3" borderId="4" xfId="0" applyNumberFormat="1" applyFont="1" applyFill="1" applyBorder="1"/>
    <xf numFmtId="20" fontId="1" fillId="3" borderId="4" xfId="0" applyNumberFormat="1" applyFont="1" applyFill="1" applyBorder="1"/>
    <xf numFmtId="165" fontId="4" fillId="3" borderId="4" xfId="0" applyNumberFormat="1" applyFont="1" applyFill="1" applyBorder="1"/>
    <xf numFmtId="2" fontId="1" fillId="3" borderId="4" xfId="0" applyNumberFormat="1" applyFont="1" applyFill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0" fontId="1" fillId="0" borderId="3" xfId="0" applyNumberFormat="1" applyFont="1" applyBorder="1"/>
    <xf numFmtId="9" fontId="1" fillId="3" borderId="4" xfId="0" applyNumberFormat="1" applyFont="1" applyFill="1" applyBorder="1"/>
    <xf numFmtId="0" fontId="1" fillId="0" borderId="3" xfId="0" applyFont="1" applyBorder="1"/>
    <xf numFmtId="0" fontId="1" fillId="0" borderId="2" xfId="0" applyFont="1" applyBorder="1"/>
    <xf numFmtId="166" fontId="1" fillId="2" borderId="4" xfId="0" applyNumberFormat="1" applyFont="1" applyFill="1" applyBorder="1" applyAlignment="1">
      <alignment horizontal="right"/>
    </xf>
    <xf numFmtId="20" fontId="7" fillId="3" borderId="4" xfId="0" applyNumberFormat="1" applyFont="1" applyFill="1" applyBorder="1"/>
    <xf numFmtId="20" fontId="7" fillId="3" borderId="5" xfId="0" applyNumberFormat="1" applyFont="1" applyFill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/>
    <xf numFmtId="0" fontId="7" fillId="0" borderId="10" xfId="0" applyFont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/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7" fillId="0" borderId="4" xfId="0" applyFont="1" applyFill="1" applyBorder="1" applyAlignme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7" fillId="0" borderId="14" xfId="0" applyFont="1" applyBorder="1" applyAlignment="1"/>
    <xf numFmtId="0" fontId="7" fillId="0" borderId="13" xfId="0" applyFont="1" applyBorder="1" applyAlignment="1"/>
    <xf numFmtId="0" fontId="7" fillId="0" borderId="16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14" xfId="0" applyFont="1" applyBorder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6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1" xfId="0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0" name="Group 9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8" name="Group 7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  <a:endParaRPr lang="en-US"/>
              </a:p>
            </xdr:txBody>
          </xdr:sp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  <a:endParaRPr lang="en-US"/>
              </a:p>
            </xdr:txBody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  <a:endParaRPr lang="en-US"/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D42" sqref="D4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114">
        <v>0.86</v>
      </c>
      <c r="F11" s="115">
        <v>0.76</v>
      </c>
      <c r="G11" s="116">
        <v>0.08</v>
      </c>
      <c r="H11" s="42">
        <v>0.2</v>
      </c>
      <c r="I11" s="46">
        <v>8.65</v>
      </c>
      <c r="J11" s="47">
        <v>3.2</v>
      </c>
      <c r="K11" s="38">
        <v>6.83</v>
      </c>
      <c r="L11" s="41">
        <v>3.11</v>
      </c>
      <c r="M11" s="38">
        <v>4.93</v>
      </c>
      <c r="N11" s="106"/>
      <c r="O11" s="19"/>
      <c r="P11" s="18"/>
    </row>
    <row r="12" spans="2:16" x14ac:dyDescent="0.2">
      <c r="B12" s="201"/>
      <c r="C12" s="202"/>
      <c r="D12" s="18" t="s">
        <v>27</v>
      </c>
      <c r="E12" s="117">
        <v>1</v>
      </c>
      <c r="F12" s="118">
        <v>1</v>
      </c>
      <c r="G12" s="117">
        <v>1</v>
      </c>
      <c r="H12" s="43">
        <v>2</v>
      </c>
      <c r="I12" s="139">
        <v>9</v>
      </c>
      <c r="J12" s="44">
        <v>4</v>
      </c>
      <c r="K12" s="97">
        <v>7</v>
      </c>
      <c r="L12" s="97">
        <v>2</v>
      </c>
      <c r="M12" s="45">
        <v>2</v>
      </c>
      <c r="N12" s="99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0.86</v>
      </c>
      <c r="F13" s="119">
        <f t="shared" si="0"/>
        <v>0.76</v>
      </c>
      <c r="G13" s="119">
        <f t="shared" si="0"/>
        <v>0.08</v>
      </c>
      <c r="H13" s="128">
        <f t="shared" si="0"/>
        <v>0.1</v>
      </c>
      <c r="I13" s="165">
        <f t="shared" si="0"/>
        <v>0.96111111111111114</v>
      </c>
      <c r="J13" s="165">
        <f t="shared" si="0"/>
        <v>0.8</v>
      </c>
      <c r="K13" s="119">
        <f t="shared" si="0"/>
        <v>0.97571428571428576</v>
      </c>
      <c r="L13" s="119">
        <f t="shared" si="0"/>
        <v>1.5549999999999999</v>
      </c>
      <c r="M13" s="119">
        <f t="shared" si="0"/>
        <v>2.4649999999999999</v>
      </c>
      <c r="N13" s="107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120">
        <v>1</v>
      </c>
      <c r="F14" s="121">
        <v>1</v>
      </c>
      <c r="G14" s="120">
        <v>1</v>
      </c>
      <c r="H14" s="23">
        <v>3</v>
      </c>
      <c r="I14" s="26">
        <v>10</v>
      </c>
      <c r="J14" s="23">
        <v>4</v>
      </c>
      <c r="K14" s="24">
        <v>7</v>
      </c>
      <c r="L14" s="25">
        <v>2</v>
      </c>
      <c r="M14" s="24">
        <v>2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17">
        <v>1</v>
      </c>
      <c r="F15" s="118">
        <v>1</v>
      </c>
      <c r="G15" s="117">
        <v>1</v>
      </c>
      <c r="H15" s="18">
        <v>3</v>
      </c>
      <c r="I15" s="19">
        <v>10</v>
      </c>
      <c r="J15" s="18">
        <v>4</v>
      </c>
      <c r="K15" s="17">
        <v>7</v>
      </c>
      <c r="L15" s="16">
        <v>2</v>
      </c>
      <c r="M15" s="17">
        <v>2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122">
        <v>0</v>
      </c>
      <c r="F16" s="123">
        <v>0</v>
      </c>
      <c r="G16" s="122">
        <v>0</v>
      </c>
      <c r="H16" s="15">
        <v>0</v>
      </c>
      <c r="I16" s="22">
        <v>0</v>
      </c>
      <c r="J16" s="15">
        <v>0</v>
      </c>
      <c r="K16" s="20">
        <v>0</v>
      </c>
      <c r="L16" s="21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103"/>
      <c r="O17" s="60"/>
      <c r="P17" s="60"/>
    </row>
    <row r="18" spans="2:16" x14ac:dyDescent="0.2">
      <c r="B18" s="229" t="s">
        <v>18</v>
      </c>
      <c r="C18" s="185"/>
      <c r="D18" s="18"/>
      <c r="E18" s="117"/>
      <c r="F18" s="118"/>
      <c r="G18" s="1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140">
        <v>0</v>
      </c>
      <c r="F19" s="140">
        <v>0</v>
      </c>
      <c r="G19" s="140">
        <v>0</v>
      </c>
      <c r="H19" s="141">
        <v>0</v>
      </c>
      <c r="I19" s="2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40">
        <v>0</v>
      </c>
      <c r="F20" s="140">
        <v>0</v>
      </c>
      <c r="G20" s="140">
        <v>0</v>
      </c>
      <c r="H20" s="142">
        <v>0</v>
      </c>
      <c r="I20" s="19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140"/>
      <c r="F21" s="140"/>
      <c r="G21" s="140"/>
      <c r="H21" s="143"/>
      <c r="I21" s="168" t="s">
        <v>63</v>
      </c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144">
        <v>0</v>
      </c>
      <c r="F22" s="145">
        <v>0</v>
      </c>
      <c r="G22" s="144">
        <v>0</v>
      </c>
      <c r="H22" s="146">
        <v>0</v>
      </c>
      <c r="I22" s="166">
        <v>0</v>
      </c>
      <c r="J22" s="23">
        <v>0</v>
      </c>
      <c r="K22" s="24">
        <v>0</v>
      </c>
      <c r="L22" s="25">
        <v>0</v>
      </c>
      <c r="M22" s="24">
        <v>0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47">
        <v>0</v>
      </c>
      <c r="F23" s="140">
        <v>0</v>
      </c>
      <c r="G23" s="147">
        <v>0</v>
      </c>
      <c r="H23" s="148">
        <v>0</v>
      </c>
      <c r="I23" s="167">
        <v>0</v>
      </c>
      <c r="J23" s="18">
        <v>0</v>
      </c>
      <c r="K23" s="17">
        <v>0</v>
      </c>
      <c r="L23" s="16">
        <v>0</v>
      </c>
      <c r="M23" s="17">
        <v>0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149"/>
      <c r="F24" s="150"/>
      <c r="G24" s="149"/>
      <c r="H24" s="151" t="s">
        <v>63</v>
      </c>
      <c r="I24" s="168" t="s">
        <v>63</v>
      </c>
      <c r="J24" s="15"/>
      <c r="K24" s="20"/>
      <c r="L24" s="21"/>
      <c r="M24" s="20"/>
      <c r="N24" s="15"/>
      <c r="O24" s="22"/>
      <c r="P24" s="15"/>
    </row>
    <row r="25" spans="2:16" ht="12.75" customHeight="1" x14ac:dyDescent="0.2">
      <c r="B25" s="197"/>
      <c r="C25" s="179" t="s">
        <v>49</v>
      </c>
      <c r="D25" s="23" t="s">
        <v>47</v>
      </c>
      <c r="E25" s="120">
        <v>187</v>
      </c>
      <c r="F25" s="121">
        <v>187</v>
      </c>
      <c r="G25" s="120">
        <v>187</v>
      </c>
      <c r="H25" s="18">
        <v>186</v>
      </c>
      <c r="I25" s="19">
        <v>187</v>
      </c>
      <c r="J25" s="18">
        <v>187</v>
      </c>
      <c r="K25" s="17">
        <v>189</v>
      </c>
      <c r="L25" s="16">
        <v>190</v>
      </c>
      <c r="M25" s="17">
        <v>189</v>
      </c>
      <c r="N25" s="15"/>
      <c r="O25" s="22"/>
      <c r="P25" s="15"/>
    </row>
    <row r="26" spans="2:16" x14ac:dyDescent="0.2">
      <c r="B26" s="197"/>
      <c r="C26" s="180"/>
      <c r="D26" s="18" t="s">
        <v>48</v>
      </c>
      <c r="E26" s="117">
        <v>1</v>
      </c>
      <c r="F26" s="118">
        <v>0</v>
      </c>
      <c r="G26" s="117">
        <v>0</v>
      </c>
      <c r="H26" s="18">
        <v>0</v>
      </c>
      <c r="I26" s="19">
        <v>0</v>
      </c>
      <c r="J26" s="18">
        <v>0</v>
      </c>
      <c r="K26" s="17">
        <v>0</v>
      </c>
      <c r="L26" s="16">
        <v>1</v>
      </c>
      <c r="M26" s="17">
        <v>0</v>
      </c>
      <c r="N26" s="15"/>
      <c r="O26" s="22"/>
      <c r="P26" s="15"/>
    </row>
    <row r="27" spans="2:16" x14ac:dyDescent="0.2">
      <c r="B27" s="198"/>
      <c r="C27" s="181"/>
      <c r="D27" s="15" t="s">
        <v>40</v>
      </c>
      <c r="E27" s="95">
        <f t="shared" ref="E27:M27" si="2">E26/E25</f>
        <v>5.3475935828877002E-3</v>
      </c>
      <c r="F27" s="95">
        <f t="shared" si="2"/>
        <v>0</v>
      </c>
      <c r="G27" s="95">
        <f t="shared" si="2"/>
        <v>0</v>
      </c>
      <c r="H27" s="133">
        <f t="shared" si="2"/>
        <v>0</v>
      </c>
      <c r="I27" s="133">
        <f t="shared" si="2"/>
        <v>0</v>
      </c>
      <c r="J27" s="133">
        <f t="shared" si="2"/>
        <v>0</v>
      </c>
      <c r="K27" s="95">
        <f t="shared" si="2"/>
        <v>0</v>
      </c>
      <c r="L27" s="95">
        <f t="shared" si="2"/>
        <v>5.263157894736842E-3</v>
      </c>
      <c r="M27" s="95">
        <f t="shared" si="2"/>
        <v>0</v>
      </c>
      <c r="N27" s="15"/>
      <c r="O27" s="22"/>
      <c r="P27" s="15"/>
    </row>
    <row r="28" spans="2:16" x14ac:dyDescent="0.2">
      <c r="B28" s="199" t="s">
        <v>50</v>
      </c>
      <c r="C28" s="200"/>
      <c r="D28" s="28" t="s">
        <v>51</v>
      </c>
      <c r="E28" s="120">
        <v>1</v>
      </c>
      <c r="F28" s="118">
        <v>0</v>
      </c>
      <c r="G28" s="118">
        <v>0</v>
      </c>
      <c r="H28" s="18">
        <v>0</v>
      </c>
      <c r="I28" s="19">
        <v>0</v>
      </c>
      <c r="J28" s="18">
        <v>0</v>
      </c>
      <c r="K28" s="17">
        <v>0</v>
      </c>
      <c r="L28" s="16">
        <v>0</v>
      </c>
      <c r="M28" s="16">
        <v>0</v>
      </c>
      <c r="N28" s="15"/>
      <c r="O28" s="22"/>
      <c r="P28" s="15"/>
    </row>
    <row r="29" spans="2:16" x14ac:dyDescent="0.2">
      <c r="B29" s="201"/>
      <c r="C29" s="202"/>
      <c r="D29" s="18" t="s">
        <v>52</v>
      </c>
      <c r="E29" s="117">
        <v>1</v>
      </c>
      <c r="F29" s="118">
        <v>0</v>
      </c>
      <c r="G29" s="118">
        <v>0</v>
      </c>
      <c r="H29" s="18">
        <v>0</v>
      </c>
      <c r="I29" s="19">
        <v>0</v>
      </c>
      <c r="J29" s="18">
        <v>0</v>
      </c>
      <c r="K29" s="17">
        <v>0</v>
      </c>
      <c r="L29" s="16">
        <v>0</v>
      </c>
      <c r="M29" s="16">
        <v>0</v>
      </c>
      <c r="N29" s="15"/>
      <c r="O29" s="22"/>
      <c r="P29" s="15"/>
    </row>
    <row r="30" spans="2:16" x14ac:dyDescent="0.2">
      <c r="B30" s="201"/>
      <c r="C30" s="202"/>
      <c r="D30" s="29" t="s">
        <v>53</v>
      </c>
      <c r="E30" s="94">
        <f>E29/E28</f>
        <v>1</v>
      </c>
      <c r="F30" s="94">
        <v>0</v>
      </c>
      <c r="G30" s="94">
        <v>0</v>
      </c>
      <c r="H30" s="87">
        <v>0</v>
      </c>
      <c r="I30" s="87">
        <v>0</v>
      </c>
      <c r="J30" s="87">
        <v>0</v>
      </c>
      <c r="K30" s="94">
        <v>0</v>
      </c>
      <c r="L30" s="70">
        <v>0</v>
      </c>
      <c r="M30" s="70">
        <v>0</v>
      </c>
      <c r="N30" s="15"/>
      <c r="O30" s="22"/>
      <c r="P30" s="15"/>
    </row>
    <row r="31" spans="2:16" x14ac:dyDescent="0.2">
      <c r="B31" s="201"/>
      <c r="C31" s="202"/>
      <c r="D31" s="18" t="s">
        <v>41</v>
      </c>
      <c r="E31" s="126" t="s">
        <v>75</v>
      </c>
      <c r="F31" s="126">
        <v>0</v>
      </c>
      <c r="G31" s="126">
        <v>0</v>
      </c>
      <c r="H31" s="174">
        <v>0</v>
      </c>
      <c r="I31" s="175">
        <v>0</v>
      </c>
      <c r="J31" s="174">
        <v>0</v>
      </c>
      <c r="K31" s="126">
        <v>0</v>
      </c>
      <c r="L31" s="126">
        <v>0</v>
      </c>
      <c r="M31" s="126">
        <v>0</v>
      </c>
      <c r="N31" s="15"/>
      <c r="O31" s="22"/>
      <c r="P31" s="15"/>
    </row>
    <row r="32" spans="2:16" x14ac:dyDescent="0.2">
      <c r="B32" s="203"/>
      <c r="C32" s="204"/>
      <c r="D32" s="15" t="s">
        <v>42</v>
      </c>
      <c r="E32" s="124">
        <f>E31/E28</f>
        <v>0.11180555555555556</v>
      </c>
      <c r="F32" s="124">
        <v>0</v>
      </c>
      <c r="G32" s="124">
        <v>0</v>
      </c>
      <c r="H32" s="163">
        <v>0</v>
      </c>
      <c r="I32" s="163">
        <v>0</v>
      </c>
      <c r="J32" s="163">
        <v>0</v>
      </c>
      <c r="K32" s="124">
        <v>0</v>
      </c>
      <c r="L32" s="124">
        <v>0</v>
      </c>
      <c r="M32" s="124">
        <v>0</v>
      </c>
      <c r="N32" s="15"/>
      <c r="O32" s="22"/>
      <c r="P32" s="15"/>
    </row>
    <row r="34" spans="2:16" s="3" customFormat="1" x14ac:dyDescent="0.2">
      <c r="B34" s="176" t="s">
        <v>20</v>
      </c>
      <c r="C34" s="230"/>
      <c r="D34" s="230"/>
      <c r="E34" s="230"/>
      <c r="F34" s="230"/>
      <c r="G34" s="230"/>
      <c r="H34" s="231"/>
      <c r="I34" s="221" t="s">
        <v>1</v>
      </c>
      <c r="J34" s="222"/>
      <c r="K34" s="194" t="s">
        <v>2</v>
      </c>
      <c r="L34" s="195"/>
      <c r="M34" s="221" t="s">
        <v>3</v>
      </c>
      <c r="N34" s="222"/>
      <c r="O34" s="194" t="s">
        <v>4</v>
      </c>
      <c r="P34" s="195"/>
    </row>
    <row r="35" spans="2:16" ht="12.75" customHeight="1" x14ac:dyDescent="0.2">
      <c r="B35" s="188" t="s">
        <v>54</v>
      </c>
      <c r="C35" s="189"/>
      <c r="D35" s="189"/>
      <c r="E35" s="193" t="s">
        <v>55</v>
      </c>
      <c r="F35" s="193"/>
      <c r="G35" s="193"/>
      <c r="H35" s="193"/>
      <c r="I35" s="186"/>
      <c r="J35" s="187"/>
      <c r="K35" s="184"/>
      <c r="L35" s="185"/>
      <c r="M35" s="186"/>
      <c r="N35" s="187"/>
      <c r="O35" s="184"/>
      <c r="P35" s="185"/>
    </row>
    <row r="36" spans="2:16" x14ac:dyDescent="0.2">
      <c r="B36" s="189"/>
      <c r="C36" s="189"/>
      <c r="D36" s="189"/>
      <c r="E36" s="193" t="s">
        <v>21</v>
      </c>
      <c r="F36" s="193"/>
      <c r="G36" s="193"/>
      <c r="H36" s="193"/>
      <c r="I36" s="186"/>
      <c r="J36" s="187"/>
      <c r="K36" s="184"/>
      <c r="L36" s="185"/>
      <c r="M36" s="186"/>
      <c r="N36" s="187"/>
      <c r="O36" s="184"/>
      <c r="P36" s="185"/>
    </row>
    <row r="37" spans="2:16" x14ac:dyDescent="0.2">
      <c r="B37" s="189"/>
      <c r="C37" s="189"/>
      <c r="D37" s="189"/>
      <c r="E37" s="193" t="s">
        <v>56</v>
      </c>
      <c r="F37" s="193"/>
      <c r="G37" s="193"/>
      <c r="H37" s="193"/>
      <c r="I37" s="186"/>
      <c r="J37" s="187"/>
      <c r="K37" s="184"/>
      <c r="L37" s="185"/>
      <c r="M37" s="186"/>
      <c r="N37" s="187"/>
      <c r="O37" s="184"/>
      <c r="P37" s="185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182" t="s">
        <v>22</v>
      </c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206" t="s">
        <v>61</v>
      </c>
      <c r="I44" s="206"/>
      <c r="J44" s="206"/>
      <c r="L44" s="6" t="s">
        <v>35</v>
      </c>
      <c r="M44" s="207" t="s">
        <v>76</v>
      </c>
      <c r="N44" s="207"/>
      <c r="O44" s="207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B7:D10"/>
    <mergeCell ref="K35:L35"/>
    <mergeCell ref="E7:G8"/>
    <mergeCell ref="C1:P1"/>
    <mergeCell ref="I34:J34"/>
    <mergeCell ref="K34:L34"/>
    <mergeCell ref="M34:N34"/>
    <mergeCell ref="N7:P8"/>
    <mergeCell ref="C19:C21"/>
    <mergeCell ref="B11:C13"/>
    <mergeCell ref="B18:C18"/>
    <mergeCell ref="B34:H34"/>
    <mergeCell ref="C25:C27"/>
    <mergeCell ref="D2:E2"/>
    <mergeCell ref="H7:J8"/>
    <mergeCell ref="K7:M8"/>
    <mergeCell ref="B19:B27"/>
    <mergeCell ref="B28:C32"/>
    <mergeCell ref="B14:C17"/>
    <mergeCell ref="H44:J44"/>
    <mergeCell ref="M44:O44"/>
    <mergeCell ref="K36:L36"/>
    <mergeCell ref="I37:J37"/>
    <mergeCell ref="K37:L37"/>
    <mergeCell ref="E37:H37"/>
    <mergeCell ref="I36:J36"/>
    <mergeCell ref="E36:H36"/>
    <mergeCell ref="N9:P9"/>
    <mergeCell ref="C22:C24"/>
    <mergeCell ref="C41:P41"/>
    <mergeCell ref="O36:P36"/>
    <mergeCell ref="O37:P37"/>
    <mergeCell ref="M36:N36"/>
    <mergeCell ref="M37:N37"/>
    <mergeCell ref="B35:D37"/>
    <mergeCell ref="O35:P35"/>
    <mergeCell ref="E9:G9"/>
    <mergeCell ref="H9:J9"/>
    <mergeCell ref="K9:M9"/>
    <mergeCell ref="M35:N35"/>
    <mergeCell ref="E35:H35"/>
    <mergeCell ref="I35:J35"/>
    <mergeCell ref="O34:P34"/>
  </mergeCells>
  <phoneticPr fontId="2" type="noConversion"/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zoomScaleNormal="100" workbookViewId="0">
      <selection activeCell="O31" sqref="O3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7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208" t="s">
        <v>0</v>
      </c>
      <c r="C7" s="234"/>
      <c r="D7" s="235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36"/>
      <c r="C8" s="237"/>
      <c r="D8" s="238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36"/>
      <c r="C9" s="237"/>
      <c r="D9" s="238"/>
      <c r="E9" s="190" t="s">
        <v>63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39"/>
      <c r="C10" s="240"/>
      <c r="D10" s="241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1.27</v>
      </c>
      <c r="F11" s="41">
        <v>1.86</v>
      </c>
      <c r="G11" s="38">
        <v>4.0999999999999996</v>
      </c>
      <c r="H11" s="42">
        <v>7.35</v>
      </c>
      <c r="I11" s="46">
        <v>8.2200000000000006</v>
      </c>
      <c r="J11" s="47">
        <v>2.95</v>
      </c>
      <c r="K11" s="38">
        <v>0.12</v>
      </c>
      <c r="L11" s="41">
        <v>6.14</v>
      </c>
      <c r="M11" s="38">
        <v>5.07</v>
      </c>
      <c r="N11" s="106"/>
      <c r="O11" s="19"/>
      <c r="P11" s="111"/>
    </row>
    <row r="12" spans="2:16" x14ac:dyDescent="0.2">
      <c r="B12" s="201"/>
      <c r="C12" s="202"/>
      <c r="D12" s="18" t="s">
        <v>27</v>
      </c>
      <c r="E12" s="17">
        <v>4</v>
      </c>
      <c r="F12" s="16">
        <v>4</v>
      </c>
      <c r="G12" s="17">
        <v>3</v>
      </c>
      <c r="H12" s="43">
        <v>7</v>
      </c>
      <c r="I12" s="139">
        <v>3</v>
      </c>
      <c r="J12" s="44">
        <v>3</v>
      </c>
      <c r="K12" s="97">
        <v>1</v>
      </c>
      <c r="L12" s="97">
        <v>7</v>
      </c>
      <c r="M12" s="45">
        <v>6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0.3175</v>
      </c>
      <c r="F13" s="119">
        <f t="shared" si="0"/>
        <v>0.46500000000000002</v>
      </c>
      <c r="G13" s="119">
        <f t="shared" si="0"/>
        <v>1.3666666666666665</v>
      </c>
      <c r="H13" s="128">
        <f t="shared" si="0"/>
        <v>1.05</v>
      </c>
      <c r="I13" s="165">
        <f t="shared" si="0"/>
        <v>2.74</v>
      </c>
      <c r="J13" s="165">
        <f t="shared" si="0"/>
        <v>0.98333333333333339</v>
      </c>
      <c r="K13" s="119">
        <f t="shared" si="0"/>
        <v>0.12</v>
      </c>
      <c r="L13" s="119">
        <f t="shared" si="0"/>
        <v>0.87714285714285711</v>
      </c>
      <c r="M13" s="119">
        <f t="shared" si="0"/>
        <v>0.84500000000000008</v>
      </c>
      <c r="N13" s="106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4</v>
      </c>
      <c r="F14" s="25">
        <v>4</v>
      </c>
      <c r="G14" s="24">
        <v>3</v>
      </c>
      <c r="H14" s="23">
        <v>8</v>
      </c>
      <c r="I14" s="26">
        <v>3</v>
      </c>
      <c r="J14" s="23">
        <v>3</v>
      </c>
      <c r="K14" s="24">
        <v>1</v>
      </c>
      <c r="L14" s="25">
        <v>8</v>
      </c>
      <c r="M14" s="24">
        <v>6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4</v>
      </c>
      <c r="F15" s="16">
        <v>4</v>
      </c>
      <c r="G15" s="17">
        <v>3</v>
      </c>
      <c r="H15" s="18">
        <v>8</v>
      </c>
      <c r="I15" s="19">
        <v>3</v>
      </c>
      <c r="J15" s="18">
        <v>3</v>
      </c>
      <c r="K15" s="17">
        <v>1</v>
      </c>
      <c r="L15" s="16">
        <v>8</v>
      </c>
      <c r="M15" s="17">
        <v>6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21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152">
        <v>0</v>
      </c>
      <c r="F19" s="153">
        <v>0</v>
      </c>
      <c r="G19" s="152">
        <v>0</v>
      </c>
      <c r="H19" s="141">
        <v>0</v>
      </c>
      <c r="I19" s="166">
        <v>0</v>
      </c>
      <c r="J19" s="23">
        <v>0</v>
      </c>
      <c r="K19" s="24">
        <v>0</v>
      </c>
      <c r="L19" s="25">
        <v>0</v>
      </c>
      <c r="M19" s="25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54">
        <v>0</v>
      </c>
      <c r="F20" s="155">
        <v>0</v>
      </c>
      <c r="G20" s="154">
        <v>0</v>
      </c>
      <c r="H20" s="142">
        <v>0</v>
      </c>
      <c r="I20" s="167">
        <v>0</v>
      </c>
      <c r="J20" s="18">
        <v>0</v>
      </c>
      <c r="K20" s="17">
        <v>0</v>
      </c>
      <c r="L20" s="16">
        <v>0</v>
      </c>
      <c r="M20" s="16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156"/>
      <c r="F21" s="157"/>
      <c r="G21" s="156"/>
      <c r="H21" s="143"/>
      <c r="I21" s="168" t="s">
        <v>63</v>
      </c>
      <c r="J21" s="171" t="s">
        <v>63</v>
      </c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152">
        <v>0</v>
      </c>
      <c r="F22" s="153">
        <v>0</v>
      </c>
      <c r="G22" s="152">
        <v>0</v>
      </c>
      <c r="H22" s="141">
        <v>0</v>
      </c>
      <c r="I22" s="166">
        <v>0</v>
      </c>
      <c r="J22" s="23">
        <v>0</v>
      </c>
      <c r="K22" s="24">
        <v>0</v>
      </c>
      <c r="L22" s="25">
        <v>0</v>
      </c>
      <c r="M22" s="25">
        <v>0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54">
        <v>0</v>
      </c>
      <c r="F23" s="155">
        <v>0</v>
      </c>
      <c r="G23" s="154">
        <v>0</v>
      </c>
      <c r="H23" s="142">
        <v>0</v>
      </c>
      <c r="I23" s="167">
        <v>0</v>
      </c>
      <c r="J23" s="18">
        <v>0</v>
      </c>
      <c r="K23" s="17">
        <v>0</v>
      </c>
      <c r="L23" s="16">
        <v>0</v>
      </c>
      <c r="M23" s="16">
        <v>0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156"/>
      <c r="F24" s="157"/>
      <c r="G24" s="156"/>
      <c r="H24" s="143"/>
      <c r="I24" s="168" t="s">
        <v>63</v>
      </c>
      <c r="J24" s="171" t="s">
        <v>63</v>
      </c>
      <c r="K24" s="20"/>
      <c r="L24" s="21"/>
      <c r="M24" s="20"/>
      <c r="N24" s="15"/>
      <c r="O24" s="22"/>
      <c r="P24" s="15"/>
    </row>
    <row r="25" spans="2:16" ht="12.75" customHeight="1" x14ac:dyDescent="0.2">
      <c r="B25" s="197"/>
      <c r="C25" s="179" t="s">
        <v>49</v>
      </c>
      <c r="D25" s="23" t="s">
        <v>47</v>
      </c>
      <c r="E25" s="120">
        <v>239</v>
      </c>
      <c r="F25" s="121">
        <v>239</v>
      </c>
      <c r="G25" s="120">
        <v>240</v>
      </c>
      <c r="H25" s="18">
        <v>241</v>
      </c>
      <c r="I25" s="26">
        <v>243</v>
      </c>
      <c r="J25" s="23">
        <v>244</v>
      </c>
      <c r="K25" s="24">
        <v>245</v>
      </c>
      <c r="L25" s="25">
        <v>247</v>
      </c>
      <c r="M25" s="24">
        <v>249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17">
        <v>3</v>
      </c>
      <c r="F26" s="118">
        <v>0</v>
      </c>
      <c r="G26" s="117">
        <v>2</v>
      </c>
      <c r="H26" s="18">
        <v>0</v>
      </c>
      <c r="I26" s="19">
        <v>1</v>
      </c>
      <c r="J26" s="18">
        <v>3</v>
      </c>
      <c r="K26" s="17">
        <v>0</v>
      </c>
      <c r="L26" s="16">
        <v>8</v>
      </c>
      <c r="M26" s="17">
        <v>1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95">
        <f t="shared" ref="E27:M27" si="2">E26/E25</f>
        <v>1.2552301255230125E-2</v>
      </c>
      <c r="F27" s="95">
        <f t="shared" si="2"/>
        <v>0</v>
      </c>
      <c r="G27" s="95">
        <f t="shared" si="2"/>
        <v>8.3333333333333332E-3</v>
      </c>
      <c r="H27" s="133">
        <f t="shared" si="2"/>
        <v>0</v>
      </c>
      <c r="I27" s="133">
        <f t="shared" si="2"/>
        <v>4.11522633744856E-3</v>
      </c>
      <c r="J27" s="133">
        <f t="shared" si="2"/>
        <v>1.2295081967213115E-2</v>
      </c>
      <c r="K27" s="95">
        <f t="shared" si="2"/>
        <v>0</v>
      </c>
      <c r="L27" s="95">
        <f t="shared" si="2"/>
        <v>3.2388663967611336E-2</v>
      </c>
      <c r="M27" s="95">
        <f t="shared" si="2"/>
        <v>4.0160642570281121E-3</v>
      </c>
      <c r="N27" s="76"/>
      <c r="O27" s="76"/>
      <c r="P27" s="76"/>
    </row>
    <row r="28" spans="2:16" x14ac:dyDescent="0.2">
      <c r="B28" s="199" t="s">
        <v>50</v>
      </c>
      <c r="C28" s="200"/>
      <c r="D28" s="28" t="s">
        <v>51</v>
      </c>
      <c r="E28" s="24">
        <v>1</v>
      </c>
      <c r="F28" s="25">
        <v>0</v>
      </c>
      <c r="G28" s="24">
        <v>2</v>
      </c>
      <c r="H28" s="23">
        <v>0</v>
      </c>
      <c r="I28" s="26">
        <v>1</v>
      </c>
      <c r="J28" s="23">
        <v>2</v>
      </c>
      <c r="K28" s="24">
        <v>0</v>
      </c>
      <c r="L28" s="25">
        <v>7</v>
      </c>
      <c r="M28" s="24">
        <v>1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7">
        <v>1</v>
      </c>
      <c r="F29" s="16">
        <v>0</v>
      </c>
      <c r="G29" s="17">
        <v>2</v>
      </c>
      <c r="H29" s="18">
        <v>0</v>
      </c>
      <c r="I29" s="19">
        <v>1</v>
      </c>
      <c r="J29" s="18">
        <v>2</v>
      </c>
      <c r="K29" s="17">
        <v>0</v>
      </c>
      <c r="L29" s="16">
        <v>7</v>
      </c>
      <c r="M29" s="17">
        <v>1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f>E29/E28</f>
        <v>1</v>
      </c>
      <c r="F30" s="94">
        <v>0</v>
      </c>
      <c r="G30" s="94">
        <f>G29/G28</f>
        <v>1</v>
      </c>
      <c r="H30" s="170">
        <v>0</v>
      </c>
      <c r="I30" s="87">
        <f>I29/I28</f>
        <v>1</v>
      </c>
      <c r="J30" s="87">
        <f>J29/J28</f>
        <v>1</v>
      </c>
      <c r="K30" s="94">
        <v>0</v>
      </c>
      <c r="L30" s="94">
        <f>L29/L28</f>
        <v>1</v>
      </c>
      <c r="M30" s="94">
        <f>M29/M28</f>
        <v>1</v>
      </c>
      <c r="N30" s="67"/>
      <c r="O30" s="63"/>
      <c r="P30" s="67"/>
    </row>
    <row r="31" spans="2:16" x14ac:dyDescent="0.2">
      <c r="B31" s="201"/>
      <c r="C31" s="202"/>
      <c r="D31" s="18" t="s">
        <v>41</v>
      </c>
      <c r="E31" s="126">
        <v>0.10069444444444443</v>
      </c>
      <c r="F31" s="126">
        <v>0</v>
      </c>
      <c r="G31" s="126">
        <v>0.59930555555555554</v>
      </c>
      <c r="H31" s="36">
        <v>0</v>
      </c>
      <c r="I31" s="64">
        <v>0.19166666666666665</v>
      </c>
      <c r="J31" s="66">
        <v>0.2986111111111111</v>
      </c>
      <c r="K31" s="126">
        <v>0</v>
      </c>
      <c r="L31" s="173">
        <v>1.6541666666666668</v>
      </c>
      <c r="M31" s="173">
        <v>0.21388888888888891</v>
      </c>
      <c r="N31" s="66"/>
      <c r="O31" s="66"/>
      <c r="P31" s="66"/>
    </row>
    <row r="32" spans="2:16" x14ac:dyDescent="0.2">
      <c r="B32" s="203"/>
      <c r="C32" s="204"/>
      <c r="D32" s="15" t="s">
        <v>42</v>
      </c>
      <c r="E32" s="124">
        <f>E31/E28</f>
        <v>0.10069444444444443</v>
      </c>
      <c r="F32" s="124">
        <v>0</v>
      </c>
      <c r="G32" s="124">
        <f>G31/G28</f>
        <v>0.29965277777777777</v>
      </c>
      <c r="H32" s="37">
        <v>0</v>
      </c>
      <c r="I32" s="163">
        <f>I31/I28</f>
        <v>0.19166666666666665</v>
      </c>
      <c r="J32" s="163">
        <f>J31/J28</f>
        <v>0.14930555555555555</v>
      </c>
      <c r="K32" s="124">
        <v>0</v>
      </c>
      <c r="L32" s="124">
        <f>L31/L28</f>
        <v>0.23630952380952383</v>
      </c>
      <c r="M32" s="124">
        <f>M31/M28</f>
        <v>0.21388888888888891</v>
      </c>
      <c r="N32" s="68"/>
      <c r="O32" s="68"/>
      <c r="P32" s="68"/>
    </row>
    <row r="34" spans="2:16" s="3" customFormat="1" x14ac:dyDescent="0.2">
      <c r="B34" s="176" t="s">
        <v>20</v>
      </c>
      <c r="C34" s="177"/>
      <c r="D34" s="177"/>
      <c r="E34" s="177"/>
      <c r="F34" s="177"/>
      <c r="G34" s="177"/>
      <c r="H34" s="178"/>
      <c r="I34" s="221" t="s">
        <v>1</v>
      </c>
      <c r="J34" s="222"/>
      <c r="K34" s="194" t="s">
        <v>2</v>
      </c>
      <c r="L34" s="195"/>
      <c r="M34" s="221" t="s">
        <v>3</v>
      </c>
      <c r="N34" s="222"/>
      <c r="O34" s="194" t="s">
        <v>4</v>
      </c>
      <c r="P34" s="195"/>
    </row>
    <row r="35" spans="2:16" ht="12.75" customHeight="1" x14ac:dyDescent="0.2">
      <c r="B35" s="242" t="s">
        <v>54</v>
      </c>
      <c r="C35" s="243"/>
      <c r="D35" s="244"/>
      <c r="E35" s="193" t="s">
        <v>55</v>
      </c>
      <c r="F35" s="193"/>
      <c r="G35" s="193"/>
      <c r="H35" s="193"/>
      <c r="I35" s="186"/>
      <c r="J35" s="187"/>
      <c r="K35" s="184"/>
      <c r="L35" s="185"/>
      <c r="M35" s="186"/>
      <c r="N35" s="187"/>
      <c r="O35" s="184"/>
      <c r="P35" s="185"/>
    </row>
    <row r="36" spans="2:16" x14ac:dyDescent="0.2">
      <c r="B36" s="245"/>
      <c r="C36" s="246"/>
      <c r="D36" s="247"/>
      <c r="E36" s="193" t="s">
        <v>21</v>
      </c>
      <c r="F36" s="193"/>
      <c r="G36" s="193"/>
      <c r="H36" s="193"/>
      <c r="I36" s="186"/>
      <c r="J36" s="187"/>
      <c r="K36" s="184"/>
      <c r="L36" s="185"/>
      <c r="M36" s="186"/>
      <c r="N36" s="187"/>
      <c r="O36" s="184"/>
      <c r="P36" s="185"/>
    </row>
    <row r="37" spans="2:16" x14ac:dyDescent="0.2">
      <c r="B37" s="248"/>
      <c r="C37" s="249"/>
      <c r="D37" s="250"/>
      <c r="E37" s="193" t="s">
        <v>56</v>
      </c>
      <c r="F37" s="193"/>
      <c r="G37" s="193"/>
      <c r="H37" s="193"/>
      <c r="I37" s="186"/>
      <c r="J37" s="187"/>
      <c r="K37" s="184"/>
      <c r="L37" s="185"/>
      <c r="M37" s="186"/>
      <c r="N37" s="187"/>
      <c r="O37" s="184"/>
      <c r="P37" s="185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182" t="s">
        <v>22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206" t="s">
        <v>61</v>
      </c>
      <c r="I44" s="206"/>
      <c r="J44" s="206"/>
      <c r="L44" s="6" t="s">
        <v>35</v>
      </c>
      <c r="M44" s="207" t="s">
        <v>76</v>
      </c>
      <c r="N44" s="207"/>
      <c r="O44" s="207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H44:J44"/>
    <mergeCell ref="M44:O44"/>
    <mergeCell ref="O36:P36"/>
    <mergeCell ref="E37:H37"/>
    <mergeCell ref="I37:J37"/>
    <mergeCell ref="K37:L37"/>
    <mergeCell ref="M37:N37"/>
    <mergeCell ref="O37:P37"/>
    <mergeCell ref="E36:H36"/>
    <mergeCell ref="I36:J36"/>
    <mergeCell ref="K36:L36"/>
    <mergeCell ref="M36:N36"/>
    <mergeCell ref="C41:P41"/>
    <mergeCell ref="B35:D37"/>
    <mergeCell ref="O34:P34"/>
    <mergeCell ref="E35:H35"/>
    <mergeCell ref="I35:J35"/>
    <mergeCell ref="K35:L35"/>
    <mergeCell ref="M35:N35"/>
    <mergeCell ref="O35:P35"/>
    <mergeCell ref="B28:C32"/>
    <mergeCell ref="B34:H34"/>
    <mergeCell ref="I34:J34"/>
    <mergeCell ref="K34:L34"/>
    <mergeCell ref="M34:N34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</mergeCells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M32" sqref="M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7.27</v>
      </c>
      <c r="F11" s="41">
        <v>2.33</v>
      </c>
      <c r="G11" s="38">
        <v>5.65</v>
      </c>
      <c r="H11" s="42">
        <v>16.149999999999999</v>
      </c>
      <c r="I11" s="46">
        <v>21.27</v>
      </c>
      <c r="J11" s="47">
        <v>4.79</v>
      </c>
      <c r="K11" s="38">
        <v>9.33</v>
      </c>
      <c r="L11" s="41">
        <v>21.06</v>
      </c>
      <c r="M11" s="38">
        <v>8.35</v>
      </c>
      <c r="N11" s="18"/>
      <c r="O11" s="19"/>
      <c r="P11" s="18"/>
    </row>
    <row r="12" spans="2:16" x14ac:dyDescent="0.2">
      <c r="B12" s="201"/>
      <c r="C12" s="202"/>
      <c r="D12" s="18" t="s">
        <v>27</v>
      </c>
      <c r="E12" s="17">
        <v>7</v>
      </c>
      <c r="F12" s="16">
        <v>6</v>
      </c>
      <c r="G12" s="17">
        <v>8</v>
      </c>
      <c r="H12" s="43">
        <v>15</v>
      </c>
      <c r="I12" s="139">
        <v>30</v>
      </c>
      <c r="J12" s="44">
        <v>6</v>
      </c>
      <c r="K12" s="97">
        <v>13</v>
      </c>
      <c r="L12" s="97">
        <v>15</v>
      </c>
      <c r="M12" s="45">
        <v>11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1.0385714285714285</v>
      </c>
      <c r="F13" s="119">
        <f t="shared" si="0"/>
        <v>0.38833333333333336</v>
      </c>
      <c r="G13" s="119">
        <f t="shared" si="0"/>
        <v>0.70625000000000004</v>
      </c>
      <c r="H13" s="128">
        <f t="shared" si="0"/>
        <v>1.0766666666666667</v>
      </c>
      <c r="I13" s="165">
        <f t="shared" si="0"/>
        <v>0.70899999999999996</v>
      </c>
      <c r="J13" s="165">
        <f t="shared" si="0"/>
        <v>0.79833333333333334</v>
      </c>
      <c r="K13" s="115">
        <f t="shared" si="0"/>
        <v>0.71769230769230774</v>
      </c>
      <c r="L13" s="115">
        <f t="shared" si="0"/>
        <v>1.4039999999999999</v>
      </c>
      <c r="M13" s="115">
        <f t="shared" si="0"/>
        <v>0.75909090909090904</v>
      </c>
      <c r="N13" s="39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8</v>
      </c>
      <c r="F14" s="25">
        <v>8</v>
      </c>
      <c r="G14" s="24">
        <v>8</v>
      </c>
      <c r="H14" s="23">
        <v>15</v>
      </c>
      <c r="I14" s="26">
        <v>32</v>
      </c>
      <c r="J14" s="23">
        <v>8</v>
      </c>
      <c r="K14" s="120">
        <v>14</v>
      </c>
      <c r="L14" s="25">
        <v>18</v>
      </c>
      <c r="M14" s="24">
        <v>14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8</v>
      </c>
      <c r="F15" s="16">
        <v>8</v>
      </c>
      <c r="G15" s="17">
        <v>8</v>
      </c>
      <c r="H15" s="18">
        <v>15</v>
      </c>
      <c r="I15" s="19">
        <v>32</v>
      </c>
      <c r="J15" s="18">
        <v>8</v>
      </c>
      <c r="K15" s="17">
        <v>14</v>
      </c>
      <c r="L15" s="16">
        <v>18</v>
      </c>
      <c r="M15" s="17">
        <v>14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21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24">
        <v>0</v>
      </c>
      <c r="F19" s="25">
        <v>0</v>
      </c>
      <c r="G19" s="24">
        <v>0</v>
      </c>
      <c r="H19" s="23">
        <v>0</v>
      </c>
      <c r="I19" s="2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7">
        <v>0</v>
      </c>
      <c r="F20" s="16">
        <v>0</v>
      </c>
      <c r="G20" s="17">
        <v>0</v>
      </c>
      <c r="H20" s="18">
        <v>0</v>
      </c>
      <c r="I20" s="19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20"/>
      <c r="F21" s="21"/>
      <c r="G21" s="20"/>
      <c r="H21" s="15"/>
      <c r="I21" s="168" t="s">
        <v>63</v>
      </c>
      <c r="J21" s="171" t="s">
        <v>63</v>
      </c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120">
        <v>1457</v>
      </c>
      <c r="F22" s="121">
        <v>1455</v>
      </c>
      <c r="G22" s="120">
        <v>1453</v>
      </c>
      <c r="H22" s="134">
        <v>1456</v>
      </c>
      <c r="I22" s="26">
        <v>1471</v>
      </c>
      <c r="J22" s="23">
        <v>1472</v>
      </c>
      <c r="K22" s="24">
        <v>1472</v>
      </c>
      <c r="L22" s="25">
        <v>1475</v>
      </c>
      <c r="M22" s="24">
        <v>1476</v>
      </c>
      <c r="N22" s="172" t="s">
        <v>63</v>
      </c>
      <c r="O22" s="26"/>
      <c r="P22" s="23"/>
    </row>
    <row r="23" spans="2:16" x14ac:dyDescent="0.2">
      <c r="B23" s="197"/>
      <c r="C23" s="180"/>
      <c r="D23" s="18" t="s">
        <v>48</v>
      </c>
      <c r="E23" s="117">
        <v>5</v>
      </c>
      <c r="F23" s="118">
        <v>2</v>
      </c>
      <c r="G23" s="117">
        <v>3</v>
      </c>
      <c r="H23" s="134">
        <v>3</v>
      </c>
      <c r="I23" s="19">
        <v>0</v>
      </c>
      <c r="J23" s="18">
        <v>5</v>
      </c>
      <c r="K23" s="17">
        <v>4</v>
      </c>
      <c r="L23" s="16">
        <v>4</v>
      </c>
      <c r="M23" s="17">
        <v>1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95">
        <f t="shared" ref="E24:M24" si="2">E23/E22</f>
        <v>3.4317089910775567E-3</v>
      </c>
      <c r="F24" s="95">
        <f t="shared" si="2"/>
        <v>1.3745704467353953E-3</v>
      </c>
      <c r="G24" s="95">
        <f t="shared" si="2"/>
        <v>2.0646937370956643E-3</v>
      </c>
      <c r="H24" s="133">
        <f t="shared" si="2"/>
        <v>2.0604395604395605E-3</v>
      </c>
      <c r="I24" s="133">
        <f t="shared" si="2"/>
        <v>0</v>
      </c>
      <c r="J24" s="133">
        <f t="shared" si="2"/>
        <v>3.3967391304347825E-3</v>
      </c>
      <c r="K24" s="95">
        <f t="shared" si="2"/>
        <v>2.717391304347826E-3</v>
      </c>
      <c r="L24" s="95">
        <f t="shared" si="2"/>
        <v>2.7118644067796612E-3</v>
      </c>
      <c r="M24" s="95">
        <f t="shared" si="2"/>
        <v>6.7750677506775068E-4</v>
      </c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24">
        <v>0</v>
      </c>
      <c r="F25" s="25">
        <v>0</v>
      </c>
      <c r="G25" s="24">
        <v>0</v>
      </c>
      <c r="H25" s="23">
        <v>0</v>
      </c>
      <c r="I25" s="26">
        <v>0</v>
      </c>
      <c r="J25" s="23">
        <v>0</v>
      </c>
      <c r="K25" s="24">
        <v>0</v>
      </c>
      <c r="L25" s="25">
        <v>0</v>
      </c>
      <c r="M25" s="24">
        <v>0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7">
        <v>0</v>
      </c>
      <c r="F26" s="16">
        <v>0</v>
      </c>
      <c r="G26" s="17">
        <v>0</v>
      </c>
      <c r="H26" s="18">
        <v>0</v>
      </c>
      <c r="I26" s="19">
        <v>0</v>
      </c>
      <c r="J26" s="18">
        <v>0</v>
      </c>
      <c r="K26" s="17">
        <v>0</v>
      </c>
      <c r="L26" s="16">
        <v>0</v>
      </c>
      <c r="M26" s="17">
        <v>0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69"/>
      <c r="F27" s="69"/>
      <c r="G27" s="69"/>
      <c r="H27" s="15"/>
      <c r="I27" s="22"/>
      <c r="J27" s="15"/>
      <c r="K27" s="20"/>
      <c r="L27" s="21"/>
      <c r="M27" s="20"/>
      <c r="N27" s="15"/>
      <c r="O27" s="22"/>
      <c r="P27" s="15"/>
    </row>
    <row r="28" spans="2:16" x14ac:dyDescent="0.2">
      <c r="B28" s="199" t="s">
        <v>50</v>
      </c>
      <c r="C28" s="200"/>
      <c r="D28" s="28" t="s">
        <v>51</v>
      </c>
      <c r="E28" s="24">
        <v>4</v>
      </c>
      <c r="F28" s="25">
        <v>2</v>
      </c>
      <c r="G28" s="24">
        <v>1</v>
      </c>
      <c r="H28" s="23">
        <v>0</v>
      </c>
      <c r="I28" s="26">
        <v>0</v>
      </c>
      <c r="J28" s="23">
        <v>5</v>
      </c>
      <c r="K28" s="24">
        <v>3</v>
      </c>
      <c r="L28" s="25">
        <v>3</v>
      </c>
      <c r="M28" s="24">
        <v>1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7">
        <v>4</v>
      </c>
      <c r="F29" s="16">
        <v>2</v>
      </c>
      <c r="G29" s="17">
        <v>1</v>
      </c>
      <c r="H29" s="18">
        <v>0</v>
      </c>
      <c r="I29" s="19">
        <v>0</v>
      </c>
      <c r="J29" s="18">
        <v>5</v>
      </c>
      <c r="K29" s="17">
        <v>3</v>
      </c>
      <c r="L29" s="16">
        <v>3</v>
      </c>
      <c r="M29" s="17">
        <v>1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f>E29/E28</f>
        <v>1</v>
      </c>
      <c r="F30" s="94">
        <f t="shared" ref="F30:G30" si="3">F29/F28</f>
        <v>1</v>
      </c>
      <c r="G30" s="94">
        <f t="shared" si="3"/>
        <v>1</v>
      </c>
      <c r="H30" s="63">
        <v>0</v>
      </c>
      <c r="I30" s="63">
        <v>0</v>
      </c>
      <c r="J30" s="87">
        <f>J29/J28</f>
        <v>1</v>
      </c>
      <c r="K30" s="94">
        <f t="shared" ref="K30:L30" si="4">K29/K28</f>
        <v>1</v>
      </c>
      <c r="L30" s="94">
        <f t="shared" si="4"/>
        <v>1</v>
      </c>
      <c r="M30" s="94">
        <f t="shared" ref="M30" si="5">M29/M28</f>
        <v>1</v>
      </c>
      <c r="N30" s="63"/>
      <c r="O30" s="63"/>
      <c r="P30" s="63"/>
    </row>
    <row r="31" spans="2:16" x14ac:dyDescent="0.2">
      <c r="B31" s="201"/>
      <c r="C31" s="202"/>
      <c r="D31" s="18" t="s">
        <v>41</v>
      </c>
      <c r="E31" s="126">
        <v>0.17013888888888887</v>
      </c>
      <c r="F31" s="126">
        <v>0.66805555555555562</v>
      </c>
      <c r="G31" s="126">
        <v>4.6527777777777779E-2</v>
      </c>
      <c r="H31" s="74">
        <v>0</v>
      </c>
      <c r="I31" s="72">
        <v>0</v>
      </c>
      <c r="J31" s="71">
        <v>0.50486111111111109</v>
      </c>
      <c r="K31" s="126">
        <v>0.90069444444444446</v>
      </c>
      <c r="L31" s="126">
        <v>0.44444444444444442</v>
      </c>
      <c r="M31" s="126">
        <v>0.80833333333333324</v>
      </c>
      <c r="N31" s="74"/>
      <c r="O31" s="74"/>
      <c r="P31" s="66"/>
    </row>
    <row r="32" spans="2:16" x14ac:dyDescent="0.2">
      <c r="B32" s="203"/>
      <c r="C32" s="204"/>
      <c r="D32" s="15" t="s">
        <v>42</v>
      </c>
      <c r="E32" s="124">
        <f>E31/E28</f>
        <v>4.2534722222222217E-2</v>
      </c>
      <c r="F32" s="124">
        <f t="shared" ref="F32:G32" si="6">F31/F28</f>
        <v>0.33402777777777781</v>
      </c>
      <c r="G32" s="124">
        <f t="shared" si="6"/>
        <v>4.6527777777777779E-2</v>
      </c>
      <c r="H32" s="37">
        <v>0</v>
      </c>
      <c r="I32" s="37">
        <v>0</v>
      </c>
      <c r="J32" s="163">
        <f>J31/J28</f>
        <v>0.10097222222222221</v>
      </c>
      <c r="K32" s="124">
        <f t="shared" ref="K32:L32" si="7">K31/K28</f>
        <v>0.30023148148148149</v>
      </c>
      <c r="L32" s="124">
        <f t="shared" si="7"/>
        <v>0.14814814814814814</v>
      </c>
      <c r="M32" s="124">
        <f t="shared" ref="M32" si="8">M31/M28</f>
        <v>0.80833333333333324</v>
      </c>
      <c r="N32" s="37"/>
      <c r="O32" s="37"/>
      <c r="P32" s="37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35:D37"/>
    <mergeCell ref="B28:C32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M32" sqref="M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9.2200000000000006</v>
      </c>
      <c r="F11" s="41">
        <v>13.8</v>
      </c>
      <c r="G11" s="38">
        <v>7.84</v>
      </c>
      <c r="H11" s="42">
        <v>13.88</v>
      </c>
      <c r="I11" s="46">
        <v>27.1</v>
      </c>
      <c r="J11" s="47">
        <v>16.36</v>
      </c>
      <c r="K11" s="38">
        <v>11.05</v>
      </c>
      <c r="L11" s="41">
        <v>9.1199999999999992</v>
      </c>
      <c r="M11" s="38">
        <v>8.93</v>
      </c>
      <c r="N11" s="18"/>
      <c r="O11" s="19"/>
      <c r="P11" s="18"/>
    </row>
    <row r="12" spans="2:16" x14ac:dyDescent="0.2">
      <c r="B12" s="201"/>
      <c r="C12" s="202"/>
      <c r="D12" s="18" t="s">
        <v>27</v>
      </c>
      <c r="E12" s="17">
        <v>9</v>
      </c>
      <c r="F12" s="16">
        <v>24</v>
      </c>
      <c r="G12" s="17">
        <v>10</v>
      </c>
      <c r="H12" s="43">
        <v>16</v>
      </c>
      <c r="I12" s="139">
        <v>19</v>
      </c>
      <c r="J12" s="44">
        <v>14</v>
      </c>
      <c r="K12" s="97">
        <v>13</v>
      </c>
      <c r="L12" s="97">
        <v>11</v>
      </c>
      <c r="M12" s="45">
        <v>14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1.0244444444444445</v>
      </c>
      <c r="F13" s="119">
        <f t="shared" si="0"/>
        <v>0.57500000000000007</v>
      </c>
      <c r="G13" s="119">
        <f t="shared" si="0"/>
        <v>0.78400000000000003</v>
      </c>
      <c r="H13" s="128">
        <f t="shared" si="0"/>
        <v>0.86750000000000005</v>
      </c>
      <c r="I13" s="165">
        <f t="shared" si="0"/>
        <v>1.4263157894736842</v>
      </c>
      <c r="J13" s="165">
        <f t="shared" si="0"/>
        <v>1.1685714285714286</v>
      </c>
      <c r="K13" s="115">
        <f t="shared" si="0"/>
        <v>0.85000000000000009</v>
      </c>
      <c r="L13" s="115">
        <f t="shared" si="0"/>
        <v>0.82909090909090899</v>
      </c>
      <c r="M13" s="115">
        <f t="shared" si="0"/>
        <v>0.63785714285714279</v>
      </c>
      <c r="N13" s="39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10</v>
      </c>
      <c r="F14" s="25">
        <v>24</v>
      </c>
      <c r="G14" s="24">
        <v>11</v>
      </c>
      <c r="H14" s="23">
        <v>16</v>
      </c>
      <c r="I14" s="26">
        <v>19</v>
      </c>
      <c r="J14" s="23">
        <v>15</v>
      </c>
      <c r="K14" s="24">
        <v>16</v>
      </c>
      <c r="L14" s="25">
        <v>11</v>
      </c>
      <c r="M14" s="24">
        <v>14</v>
      </c>
      <c r="N14" s="172" t="s">
        <v>63</v>
      </c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10</v>
      </c>
      <c r="F15" s="16">
        <v>24</v>
      </c>
      <c r="G15" s="17">
        <v>11</v>
      </c>
      <c r="H15" s="18">
        <v>16</v>
      </c>
      <c r="I15" s="19">
        <v>19</v>
      </c>
      <c r="J15" s="18">
        <v>15</v>
      </c>
      <c r="K15" s="17">
        <v>16</v>
      </c>
      <c r="L15" s="16">
        <v>11</v>
      </c>
      <c r="M15" s="17">
        <v>14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21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24">
        <v>0</v>
      </c>
      <c r="F19" s="25">
        <v>0</v>
      </c>
      <c r="G19" s="24">
        <v>0</v>
      </c>
      <c r="H19" s="23">
        <v>0</v>
      </c>
      <c r="I19" s="2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7">
        <v>0</v>
      </c>
      <c r="F20" s="16">
        <v>0</v>
      </c>
      <c r="G20" s="17">
        <v>0</v>
      </c>
      <c r="H20" s="18">
        <v>0</v>
      </c>
      <c r="I20" s="19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20"/>
      <c r="F21" s="21"/>
      <c r="G21" s="20"/>
      <c r="H21" s="15"/>
      <c r="I21" s="168" t="s">
        <v>63</v>
      </c>
      <c r="J21" s="171" t="s">
        <v>63</v>
      </c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120">
        <v>1717</v>
      </c>
      <c r="F22" s="121">
        <v>1716</v>
      </c>
      <c r="G22" s="120">
        <v>1716</v>
      </c>
      <c r="H22" s="134">
        <v>1711</v>
      </c>
      <c r="I22" s="26">
        <v>1714</v>
      </c>
      <c r="J22" s="23">
        <v>1717</v>
      </c>
      <c r="K22" s="24">
        <v>1719</v>
      </c>
      <c r="L22" s="25">
        <v>1719</v>
      </c>
      <c r="M22" s="24">
        <v>1721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17">
        <v>5</v>
      </c>
      <c r="F23" s="118">
        <v>5</v>
      </c>
      <c r="G23" s="117">
        <v>2</v>
      </c>
      <c r="H23" s="134">
        <v>10</v>
      </c>
      <c r="I23" s="19">
        <v>15</v>
      </c>
      <c r="J23" s="18">
        <v>6</v>
      </c>
      <c r="K23" s="17">
        <v>3</v>
      </c>
      <c r="L23" s="16">
        <v>2</v>
      </c>
      <c r="M23" s="17">
        <v>4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95">
        <f t="shared" ref="E24:K24" si="2">E23/E22</f>
        <v>2.9120559114735002E-3</v>
      </c>
      <c r="F24" s="95">
        <f t="shared" si="2"/>
        <v>2.913752913752914E-3</v>
      </c>
      <c r="G24" s="135">
        <f t="shared" si="2"/>
        <v>1.1655011655011655E-3</v>
      </c>
      <c r="H24" s="133">
        <f t="shared" si="2"/>
        <v>5.8445353594389245E-3</v>
      </c>
      <c r="I24" s="133">
        <f t="shared" si="2"/>
        <v>8.7514585764294044E-3</v>
      </c>
      <c r="J24" s="133">
        <f t="shared" si="2"/>
        <v>3.4944670937682005E-3</v>
      </c>
      <c r="K24" s="135">
        <f t="shared" si="2"/>
        <v>1.7452006980802793E-3</v>
      </c>
      <c r="L24" s="135">
        <f t="shared" ref="L24:M24" si="3">L23/L22</f>
        <v>1.1634671320535194E-3</v>
      </c>
      <c r="M24" s="135">
        <f t="shared" si="3"/>
        <v>2.3242300987797791E-3</v>
      </c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24">
        <v>0</v>
      </c>
      <c r="F25" s="25">
        <v>0</v>
      </c>
      <c r="G25" s="24">
        <v>0</v>
      </c>
      <c r="H25" s="23">
        <v>0</v>
      </c>
      <c r="I25" s="26">
        <v>0</v>
      </c>
      <c r="J25" s="23">
        <v>0</v>
      </c>
      <c r="K25" s="16">
        <v>0</v>
      </c>
      <c r="L25" s="16">
        <v>0</v>
      </c>
      <c r="M25" s="16">
        <v>0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7">
        <v>0</v>
      </c>
      <c r="F26" s="16">
        <v>0</v>
      </c>
      <c r="G26" s="17">
        <v>0</v>
      </c>
      <c r="H26" s="18">
        <v>0</v>
      </c>
      <c r="I26" s="19">
        <v>0</v>
      </c>
      <c r="J26" s="18">
        <v>0</v>
      </c>
      <c r="K26" s="16">
        <v>0</v>
      </c>
      <c r="L26" s="16">
        <v>0</v>
      </c>
      <c r="M26" s="16">
        <v>0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69"/>
      <c r="F27" s="69"/>
      <c r="G27" s="69"/>
      <c r="H27" s="15"/>
      <c r="I27" s="22"/>
      <c r="J27" s="15"/>
      <c r="K27" s="20"/>
      <c r="L27" s="21"/>
      <c r="M27" s="20"/>
      <c r="N27" s="15"/>
      <c r="O27" s="22"/>
      <c r="P27" s="15"/>
    </row>
    <row r="28" spans="2:16" x14ac:dyDescent="0.2">
      <c r="B28" s="199" t="s">
        <v>50</v>
      </c>
      <c r="C28" s="200"/>
      <c r="D28" s="28" t="s">
        <v>51</v>
      </c>
      <c r="E28" s="16">
        <v>3</v>
      </c>
      <c r="F28" s="16">
        <v>4</v>
      </c>
      <c r="G28" s="16">
        <v>2</v>
      </c>
      <c r="H28" s="161">
        <v>10</v>
      </c>
      <c r="I28" s="26">
        <v>10</v>
      </c>
      <c r="J28" s="23">
        <v>5</v>
      </c>
      <c r="K28" s="24">
        <v>3</v>
      </c>
      <c r="L28" s="25">
        <v>0</v>
      </c>
      <c r="M28" s="24">
        <v>4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6">
        <v>3</v>
      </c>
      <c r="F29" s="16">
        <v>4</v>
      </c>
      <c r="G29" s="16">
        <v>2</v>
      </c>
      <c r="H29" s="132">
        <v>10</v>
      </c>
      <c r="I29" s="19">
        <v>10</v>
      </c>
      <c r="J29" s="18">
        <v>5</v>
      </c>
      <c r="K29" s="17">
        <v>3</v>
      </c>
      <c r="L29" s="16">
        <v>0</v>
      </c>
      <c r="M29" s="17">
        <v>4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f t="shared" ref="E30:K30" si="4">E29/E28</f>
        <v>1</v>
      </c>
      <c r="F30" s="94">
        <f t="shared" si="4"/>
        <v>1</v>
      </c>
      <c r="G30" s="94">
        <f t="shared" si="4"/>
        <v>1</v>
      </c>
      <c r="H30" s="87">
        <f t="shared" si="4"/>
        <v>1</v>
      </c>
      <c r="I30" s="87">
        <f t="shared" si="4"/>
        <v>1</v>
      </c>
      <c r="J30" s="87">
        <f t="shared" si="4"/>
        <v>1</v>
      </c>
      <c r="K30" s="94">
        <f t="shared" si="4"/>
        <v>1</v>
      </c>
      <c r="L30" s="94">
        <v>1</v>
      </c>
      <c r="M30" s="94">
        <f t="shared" ref="M30" si="5">M29/M28</f>
        <v>1</v>
      </c>
      <c r="N30" s="63"/>
      <c r="O30" s="63"/>
      <c r="P30" s="63"/>
    </row>
    <row r="31" spans="2:16" x14ac:dyDescent="0.2">
      <c r="B31" s="201"/>
      <c r="C31" s="202"/>
      <c r="D31" s="18" t="s">
        <v>41</v>
      </c>
      <c r="E31" s="126">
        <v>0.16666666666666666</v>
      </c>
      <c r="F31" s="126">
        <v>0.45624999999999999</v>
      </c>
      <c r="G31" s="126">
        <v>0.3034722222222222</v>
      </c>
      <c r="H31" s="162">
        <v>0.7055555555555556</v>
      </c>
      <c r="I31" s="162">
        <v>0.78749999999999998</v>
      </c>
      <c r="J31" s="71">
        <v>0.47430555555555554</v>
      </c>
      <c r="K31" s="73">
        <v>1.1444444444444444</v>
      </c>
      <c r="L31" s="73">
        <v>0</v>
      </c>
      <c r="M31" s="126">
        <v>0.49652777777777773</v>
      </c>
      <c r="N31" s="74"/>
      <c r="O31" s="74"/>
      <c r="P31" s="74"/>
    </row>
    <row r="32" spans="2:16" x14ac:dyDescent="0.2">
      <c r="B32" s="203"/>
      <c r="C32" s="204"/>
      <c r="D32" s="15" t="s">
        <v>42</v>
      </c>
      <c r="E32" s="124">
        <f t="shared" ref="E32:K32" si="6">E31/E28</f>
        <v>5.5555555555555552E-2</v>
      </c>
      <c r="F32" s="124">
        <f t="shared" si="6"/>
        <v>0.1140625</v>
      </c>
      <c r="G32" s="124">
        <f t="shared" si="6"/>
        <v>0.1517361111111111</v>
      </c>
      <c r="H32" s="163">
        <f t="shared" si="6"/>
        <v>7.0555555555555566E-2</v>
      </c>
      <c r="I32" s="163">
        <f t="shared" si="6"/>
        <v>7.8750000000000001E-2</v>
      </c>
      <c r="J32" s="163">
        <f t="shared" si="6"/>
        <v>9.4861111111111104E-2</v>
      </c>
      <c r="K32" s="124">
        <f t="shared" si="6"/>
        <v>0.38148148148148148</v>
      </c>
      <c r="L32" s="124">
        <v>0</v>
      </c>
      <c r="M32" s="124">
        <f t="shared" ref="M32" si="7">M31/M28</f>
        <v>0.12413194444444443</v>
      </c>
      <c r="N32" s="37"/>
      <c r="O32" s="37"/>
      <c r="P32" s="37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ht="12" customHeight="1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F39" sqref="F39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67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1.74</v>
      </c>
      <c r="F11" s="41">
        <v>13.88</v>
      </c>
      <c r="G11" s="38">
        <v>0.23</v>
      </c>
      <c r="H11" s="42">
        <v>0.08</v>
      </c>
      <c r="I11" s="46">
        <v>11.58</v>
      </c>
      <c r="J11" s="47">
        <v>5.35</v>
      </c>
      <c r="K11" s="38">
        <v>1.45</v>
      </c>
      <c r="L11" s="41">
        <v>1.2</v>
      </c>
      <c r="M11" s="38">
        <v>3.89</v>
      </c>
      <c r="N11" s="47"/>
      <c r="O11" s="46"/>
      <c r="P11" s="18"/>
    </row>
    <row r="12" spans="2:16" x14ac:dyDescent="0.2">
      <c r="B12" s="201"/>
      <c r="C12" s="202"/>
      <c r="D12" s="18" t="s">
        <v>27</v>
      </c>
      <c r="E12" s="17">
        <v>1</v>
      </c>
      <c r="F12" s="16">
        <v>6</v>
      </c>
      <c r="G12" s="17">
        <v>2</v>
      </c>
      <c r="H12" s="43">
        <v>1</v>
      </c>
      <c r="I12" s="139">
        <v>9</v>
      </c>
      <c r="J12" s="44">
        <v>5</v>
      </c>
      <c r="K12" s="97">
        <v>3</v>
      </c>
      <c r="L12" s="97">
        <v>3</v>
      </c>
      <c r="M12" s="45">
        <v>5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1.74</v>
      </c>
      <c r="F13" s="119">
        <f t="shared" si="0"/>
        <v>2.3133333333333335</v>
      </c>
      <c r="G13" s="119">
        <f t="shared" si="0"/>
        <v>0.115</v>
      </c>
      <c r="H13" s="128">
        <f t="shared" si="0"/>
        <v>0.08</v>
      </c>
      <c r="I13" s="165">
        <f t="shared" si="0"/>
        <v>1.2866666666666666</v>
      </c>
      <c r="J13" s="165">
        <f t="shared" si="0"/>
        <v>1.0699999999999998</v>
      </c>
      <c r="K13" s="115">
        <f t="shared" si="0"/>
        <v>0.48333333333333334</v>
      </c>
      <c r="L13" s="115">
        <f t="shared" si="0"/>
        <v>0.39999999999999997</v>
      </c>
      <c r="M13" s="115">
        <f t="shared" si="0"/>
        <v>0.77800000000000002</v>
      </c>
      <c r="N13" s="47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1</v>
      </c>
      <c r="F14" s="25">
        <v>6</v>
      </c>
      <c r="G14" s="24">
        <v>2</v>
      </c>
      <c r="H14" s="23">
        <v>1</v>
      </c>
      <c r="I14" s="26">
        <v>9</v>
      </c>
      <c r="J14" s="23">
        <v>5</v>
      </c>
      <c r="K14" s="24">
        <v>4</v>
      </c>
      <c r="L14" s="25">
        <v>3</v>
      </c>
      <c r="M14" s="24">
        <v>5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1</v>
      </c>
      <c r="F15" s="16">
        <v>6</v>
      </c>
      <c r="G15" s="17">
        <v>2</v>
      </c>
      <c r="H15" s="18">
        <v>1</v>
      </c>
      <c r="I15" s="19">
        <v>9</v>
      </c>
      <c r="J15" s="18">
        <v>5</v>
      </c>
      <c r="K15" s="17">
        <v>4</v>
      </c>
      <c r="L15" s="16">
        <v>3</v>
      </c>
      <c r="M15" s="17">
        <v>5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79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24">
        <v>0</v>
      </c>
      <c r="F19" s="25">
        <v>0</v>
      </c>
      <c r="G19" s="24">
        <v>0</v>
      </c>
      <c r="H19" s="23">
        <v>0</v>
      </c>
      <c r="I19" s="2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7">
        <v>0</v>
      </c>
      <c r="F20" s="16">
        <v>0</v>
      </c>
      <c r="G20" s="17">
        <v>0</v>
      </c>
      <c r="H20" s="18">
        <v>0</v>
      </c>
      <c r="I20" s="19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20"/>
      <c r="F21" s="21"/>
      <c r="G21" s="20"/>
      <c r="H21" s="15"/>
      <c r="I21" s="168" t="s">
        <v>63</v>
      </c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24">
        <v>0</v>
      </c>
      <c r="F22" s="25">
        <v>0</v>
      </c>
      <c r="G22" s="24">
        <v>0</v>
      </c>
      <c r="H22" s="136">
        <v>0</v>
      </c>
      <c r="I22" s="81">
        <v>0</v>
      </c>
      <c r="J22" s="61">
        <v>0</v>
      </c>
      <c r="K22" s="82">
        <v>0</v>
      </c>
      <c r="L22" s="25">
        <v>0</v>
      </c>
      <c r="M22" s="24">
        <v>0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7">
        <v>0</v>
      </c>
      <c r="F23" s="16">
        <v>0</v>
      </c>
      <c r="G23" s="17">
        <v>0</v>
      </c>
      <c r="H23" s="137">
        <v>0</v>
      </c>
      <c r="I23" s="65">
        <v>0</v>
      </c>
      <c r="J23" s="62">
        <v>0</v>
      </c>
      <c r="K23" s="83">
        <v>0</v>
      </c>
      <c r="L23" s="16">
        <v>0</v>
      </c>
      <c r="M23" s="17">
        <v>0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20"/>
      <c r="F24" s="21"/>
      <c r="G24" s="20"/>
      <c r="H24" s="138"/>
      <c r="I24" s="169" t="s">
        <v>63</v>
      </c>
      <c r="J24" s="80" t="s">
        <v>63</v>
      </c>
      <c r="K24" s="84"/>
      <c r="L24" s="77"/>
      <c r="M24" s="77"/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120">
        <v>180</v>
      </c>
      <c r="F25" s="121">
        <v>182</v>
      </c>
      <c r="G25" s="120">
        <v>182</v>
      </c>
      <c r="H25" s="134">
        <v>183</v>
      </c>
      <c r="I25" s="26">
        <v>185</v>
      </c>
      <c r="J25" s="23">
        <v>186</v>
      </c>
      <c r="K25" s="24">
        <v>185</v>
      </c>
      <c r="L25" s="25">
        <v>190</v>
      </c>
      <c r="M25" s="24">
        <v>189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17">
        <v>2</v>
      </c>
      <c r="F26" s="118">
        <v>2</v>
      </c>
      <c r="G26" s="117">
        <v>1</v>
      </c>
      <c r="H26" s="134">
        <v>1</v>
      </c>
      <c r="I26" s="19">
        <v>0</v>
      </c>
      <c r="J26" s="18">
        <v>0</v>
      </c>
      <c r="K26" s="17">
        <v>0</v>
      </c>
      <c r="L26" s="16">
        <v>1</v>
      </c>
      <c r="M26" s="17">
        <v>0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95">
        <f t="shared" ref="E27:M27" si="2">E26/E25</f>
        <v>1.1111111111111112E-2</v>
      </c>
      <c r="F27" s="95">
        <f t="shared" si="2"/>
        <v>1.098901098901099E-2</v>
      </c>
      <c r="G27" s="135">
        <f t="shared" si="2"/>
        <v>5.4945054945054949E-3</v>
      </c>
      <c r="H27" s="133">
        <f t="shared" si="2"/>
        <v>5.4644808743169399E-3</v>
      </c>
      <c r="I27" s="133">
        <f t="shared" si="2"/>
        <v>0</v>
      </c>
      <c r="J27" s="133">
        <f t="shared" si="2"/>
        <v>0</v>
      </c>
      <c r="K27" s="135">
        <f t="shared" si="2"/>
        <v>0</v>
      </c>
      <c r="L27" s="135">
        <f t="shared" si="2"/>
        <v>5.263157894736842E-3</v>
      </c>
      <c r="M27" s="135">
        <f t="shared" si="2"/>
        <v>0</v>
      </c>
      <c r="N27" s="76"/>
      <c r="O27" s="76"/>
      <c r="P27" s="76"/>
    </row>
    <row r="28" spans="2:16" x14ac:dyDescent="0.2">
      <c r="B28" s="199" t="s">
        <v>50</v>
      </c>
      <c r="C28" s="200"/>
      <c r="D28" s="28" t="s">
        <v>51</v>
      </c>
      <c r="E28" s="16">
        <v>0</v>
      </c>
      <c r="F28" s="16">
        <v>1</v>
      </c>
      <c r="G28" s="16">
        <v>0</v>
      </c>
      <c r="H28" s="23">
        <v>0</v>
      </c>
      <c r="I28" s="26">
        <v>0</v>
      </c>
      <c r="J28" s="23">
        <v>0</v>
      </c>
      <c r="K28" s="24">
        <v>0</v>
      </c>
      <c r="L28" s="25">
        <v>1</v>
      </c>
      <c r="M28" s="16">
        <v>0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6">
        <v>0</v>
      </c>
      <c r="F29" s="16">
        <v>1</v>
      </c>
      <c r="G29" s="16">
        <v>0</v>
      </c>
      <c r="H29" s="18">
        <v>0</v>
      </c>
      <c r="I29" s="19">
        <v>0</v>
      </c>
      <c r="J29" s="18">
        <v>0</v>
      </c>
      <c r="K29" s="17">
        <v>0</v>
      </c>
      <c r="L29" s="16">
        <v>1</v>
      </c>
      <c r="M29" s="16">
        <v>0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v>0</v>
      </c>
      <c r="F30" s="94">
        <f>F29/F28</f>
        <v>1</v>
      </c>
      <c r="G30" s="94">
        <v>0</v>
      </c>
      <c r="H30" s="63">
        <v>0</v>
      </c>
      <c r="I30" s="67">
        <v>0</v>
      </c>
      <c r="J30" s="67">
        <v>0</v>
      </c>
      <c r="K30" s="94">
        <v>0</v>
      </c>
      <c r="L30" s="94">
        <f>L29/L28</f>
        <v>1</v>
      </c>
      <c r="M30" s="94">
        <v>0</v>
      </c>
      <c r="N30" s="67"/>
      <c r="O30" s="63"/>
      <c r="P30" s="63"/>
    </row>
    <row r="31" spans="2:16" x14ac:dyDescent="0.2">
      <c r="B31" s="201"/>
      <c r="C31" s="202"/>
      <c r="D31" s="18" t="s">
        <v>41</v>
      </c>
      <c r="E31" s="126">
        <v>0</v>
      </c>
      <c r="F31" s="126">
        <v>0.16180555555555556</v>
      </c>
      <c r="G31" s="126">
        <v>0</v>
      </c>
      <c r="H31" s="74">
        <v>0</v>
      </c>
      <c r="I31" s="75">
        <v>0</v>
      </c>
      <c r="J31" s="74">
        <v>0</v>
      </c>
      <c r="K31" s="126">
        <v>0</v>
      </c>
      <c r="L31" s="126">
        <v>8.8888888888888892E-2</v>
      </c>
      <c r="M31" s="126">
        <v>0</v>
      </c>
      <c r="N31" s="74"/>
      <c r="O31" s="74"/>
      <c r="P31" s="74"/>
    </row>
    <row r="32" spans="2:16" x14ac:dyDescent="0.2">
      <c r="B32" s="203"/>
      <c r="C32" s="204"/>
      <c r="D32" s="15" t="s">
        <v>42</v>
      </c>
      <c r="E32" s="124">
        <v>0</v>
      </c>
      <c r="F32" s="124">
        <f>F31/F28</f>
        <v>0.16180555555555556</v>
      </c>
      <c r="G32" s="124">
        <v>0</v>
      </c>
      <c r="H32" s="37">
        <v>0</v>
      </c>
      <c r="I32" s="68">
        <v>0</v>
      </c>
      <c r="J32" s="68">
        <v>0</v>
      </c>
      <c r="K32" s="124">
        <v>0</v>
      </c>
      <c r="L32" s="124">
        <f>L31/L28</f>
        <v>8.8888888888888892E-2</v>
      </c>
      <c r="M32" s="124">
        <v>0</v>
      </c>
      <c r="N32" s="68"/>
      <c r="O32" s="68"/>
      <c r="P32" s="37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M32" sqref="M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68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4.76</v>
      </c>
      <c r="F11" s="41">
        <v>3.83</v>
      </c>
      <c r="G11" s="38">
        <v>7.26</v>
      </c>
      <c r="H11" s="42">
        <v>3.59</v>
      </c>
      <c r="I11" s="46">
        <v>4.83</v>
      </c>
      <c r="J11" s="47">
        <v>3.96</v>
      </c>
      <c r="K11" s="38">
        <v>1.48</v>
      </c>
      <c r="L11" s="41">
        <v>28.25</v>
      </c>
      <c r="M11" s="38">
        <v>16.8</v>
      </c>
      <c r="N11" s="18"/>
      <c r="O11" s="46"/>
      <c r="P11" s="18"/>
    </row>
    <row r="12" spans="2:16" x14ac:dyDescent="0.2">
      <c r="B12" s="201"/>
      <c r="C12" s="202"/>
      <c r="D12" s="18" t="s">
        <v>27</v>
      </c>
      <c r="E12" s="17">
        <v>6</v>
      </c>
      <c r="F12" s="16">
        <v>7</v>
      </c>
      <c r="G12" s="17">
        <v>10</v>
      </c>
      <c r="H12" s="43">
        <v>9</v>
      </c>
      <c r="I12" s="139">
        <v>10</v>
      </c>
      <c r="J12" s="44">
        <v>6</v>
      </c>
      <c r="K12" s="97">
        <v>5</v>
      </c>
      <c r="L12" s="97">
        <v>28</v>
      </c>
      <c r="M12" s="45">
        <v>17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0.79333333333333333</v>
      </c>
      <c r="F13" s="119">
        <f t="shared" si="0"/>
        <v>0.54714285714285715</v>
      </c>
      <c r="G13" s="119">
        <f t="shared" si="0"/>
        <v>0.72599999999999998</v>
      </c>
      <c r="H13" s="128">
        <f t="shared" si="0"/>
        <v>0.39888888888888885</v>
      </c>
      <c r="I13" s="165">
        <f t="shared" si="0"/>
        <v>0.48299999999999998</v>
      </c>
      <c r="J13" s="165">
        <f t="shared" si="0"/>
        <v>0.66</v>
      </c>
      <c r="K13" s="115">
        <f t="shared" si="0"/>
        <v>0.29599999999999999</v>
      </c>
      <c r="L13" s="115">
        <f t="shared" si="0"/>
        <v>1.0089285714285714</v>
      </c>
      <c r="M13" s="115">
        <f t="shared" si="0"/>
        <v>0.9882352941176471</v>
      </c>
      <c r="N13" s="39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6</v>
      </c>
      <c r="F14" s="25">
        <v>9</v>
      </c>
      <c r="G14" s="24">
        <v>10</v>
      </c>
      <c r="H14" s="23">
        <v>10</v>
      </c>
      <c r="I14" s="26">
        <v>10</v>
      </c>
      <c r="J14" s="23">
        <v>7</v>
      </c>
      <c r="K14" s="24">
        <v>5</v>
      </c>
      <c r="L14" s="25">
        <v>28</v>
      </c>
      <c r="M14" s="24">
        <v>17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6</v>
      </c>
      <c r="F15" s="16">
        <v>9</v>
      </c>
      <c r="G15" s="17">
        <v>10</v>
      </c>
      <c r="H15" s="18">
        <v>10</v>
      </c>
      <c r="I15" s="19">
        <v>10</v>
      </c>
      <c r="J15" s="18">
        <v>7</v>
      </c>
      <c r="K15" s="17">
        <v>5</v>
      </c>
      <c r="L15" s="16">
        <v>28</v>
      </c>
      <c r="M15" s="17">
        <v>17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79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24">
        <v>0</v>
      </c>
      <c r="F19" s="25">
        <v>0</v>
      </c>
      <c r="G19" s="24">
        <v>0</v>
      </c>
      <c r="H19" s="23">
        <v>0</v>
      </c>
      <c r="I19" s="2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7">
        <v>0</v>
      </c>
      <c r="F20" s="16">
        <v>0</v>
      </c>
      <c r="G20" s="17">
        <v>0</v>
      </c>
      <c r="H20" s="18">
        <v>0</v>
      </c>
      <c r="I20" s="19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20"/>
      <c r="F21" s="21"/>
      <c r="G21" s="20"/>
      <c r="H21" s="15"/>
      <c r="I21" s="168" t="s">
        <v>63</v>
      </c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24">
        <v>0</v>
      </c>
      <c r="F22" s="25">
        <v>0</v>
      </c>
      <c r="G22" s="24">
        <v>0</v>
      </c>
      <c r="H22" s="136">
        <v>0</v>
      </c>
      <c r="I22" s="81">
        <v>0</v>
      </c>
      <c r="J22" s="61">
        <v>0</v>
      </c>
      <c r="K22" s="82">
        <v>0</v>
      </c>
      <c r="L22" s="25">
        <v>0</v>
      </c>
      <c r="M22" s="24">
        <v>0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7">
        <v>0</v>
      </c>
      <c r="F23" s="16">
        <v>0</v>
      </c>
      <c r="G23" s="17">
        <v>0</v>
      </c>
      <c r="H23" s="137">
        <v>0</v>
      </c>
      <c r="I23" s="65">
        <v>0</v>
      </c>
      <c r="J23" s="62">
        <v>0</v>
      </c>
      <c r="K23" s="83">
        <v>0</v>
      </c>
      <c r="L23" s="16">
        <v>0</v>
      </c>
      <c r="M23" s="17">
        <v>0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20"/>
      <c r="F24" s="21"/>
      <c r="G24" s="20"/>
      <c r="H24" s="138"/>
      <c r="I24" s="169" t="s">
        <v>63</v>
      </c>
      <c r="J24" s="80" t="s">
        <v>63</v>
      </c>
      <c r="K24" s="84"/>
      <c r="L24" s="77"/>
      <c r="M24" s="77"/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120">
        <v>951</v>
      </c>
      <c r="F25" s="121">
        <v>950</v>
      </c>
      <c r="G25" s="120">
        <v>948</v>
      </c>
      <c r="H25" s="134">
        <v>949</v>
      </c>
      <c r="I25" s="26">
        <v>949</v>
      </c>
      <c r="J25" s="23">
        <v>948</v>
      </c>
      <c r="K25" s="24">
        <v>946</v>
      </c>
      <c r="L25" s="25">
        <v>947</v>
      </c>
      <c r="M25" s="24">
        <v>936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17">
        <v>4</v>
      </c>
      <c r="F26" s="118">
        <v>6</v>
      </c>
      <c r="G26" s="117">
        <v>2</v>
      </c>
      <c r="H26" s="134">
        <v>2</v>
      </c>
      <c r="I26" s="19">
        <v>4</v>
      </c>
      <c r="J26" s="18">
        <v>6</v>
      </c>
      <c r="K26" s="17">
        <v>3</v>
      </c>
      <c r="L26" s="16">
        <v>4</v>
      </c>
      <c r="M26" s="17">
        <v>1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95">
        <f t="shared" ref="E27:K27" si="2">E26/E25</f>
        <v>4.206098843322818E-3</v>
      </c>
      <c r="F27" s="95">
        <f t="shared" si="2"/>
        <v>6.3157894736842104E-3</v>
      </c>
      <c r="G27" s="135">
        <f t="shared" si="2"/>
        <v>2.1097046413502108E-3</v>
      </c>
      <c r="H27" s="133">
        <f t="shared" si="2"/>
        <v>2.1074815595363539E-3</v>
      </c>
      <c r="I27" s="133">
        <f t="shared" si="2"/>
        <v>4.2149631190727078E-3</v>
      </c>
      <c r="J27" s="133">
        <f t="shared" si="2"/>
        <v>6.3291139240506328E-3</v>
      </c>
      <c r="K27" s="135">
        <f t="shared" si="2"/>
        <v>3.1712473572938688E-3</v>
      </c>
      <c r="L27" s="135">
        <f t="shared" ref="L27:M27" si="3">L26/L25</f>
        <v>4.2238648363252373E-3</v>
      </c>
      <c r="M27" s="135">
        <f t="shared" si="3"/>
        <v>1.0683760683760685E-3</v>
      </c>
      <c r="N27" s="76"/>
      <c r="O27" s="76"/>
      <c r="P27" s="76"/>
    </row>
    <row r="28" spans="2:16" x14ac:dyDescent="0.2">
      <c r="B28" s="199" t="s">
        <v>50</v>
      </c>
      <c r="C28" s="200"/>
      <c r="D28" s="28" t="s">
        <v>51</v>
      </c>
      <c r="E28" s="16">
        <v>2</v>
      </c>
      <c r="F28" s="16">
        <v>4</v>
      </c>
      <c r="G28" s="16">
        <v>2</v>
      </c>
      <c r="H28" s="23">
        <v>2</v>
      </c>
      <c r="I28" s="26">
        <v>3</v>
      </c>
      <c r="J28" s="23">
        <v>2</v>
      </c>
      <c r="K28" s="16">
        <v>0</v>
      </c>
      <c r="L28" s="118">
        <v>3</v>
      </c>
      <c r="M28" s="118">
        <v>1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6">
        <v>2</v>
      </c>
      <c r="F29" s="16">
        <v>4</v>
      </c>
      <c r="G29" s="16">
        <v>2</v>
      </c>
      <c r="H29" s="18">
        <v>2</v>
      </c>
      <c r="I29" s="19">
        <v>3</v>
      </c>
      <c r="J29" s="18">
        <v>2</v>
      </c>
      <c r="K29" s="16">
        <v>0</v>
      </c>
      <c r="L29" s="118">
        <v>3</v>
      </c>
      <c r="M29" s="118">
        <v>1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f t="shared" ref="E30:J30" si="4">E29/E28</f>
        <v>1</v>
      </c>
      <c r="F30" s="94">
        <f t="shared" si="4"/>
        <v>1</v>
      </c>
      <c r="G30" s="94">
        <f t="shared" si="4"/>
        <v>1</v>
      </c>
      <c r="H30" s="87">
        <f t="shared" si="4"/>
        <v>1</v>
      </c>
      <c r="I30" s="87">
        <f t="shared" si="4"/>
        <v>1</v>
      </c>
      <c r="J30" s="87">
        <f t="shared" si="4"/>
        <v>1</v>
      </c>
      <c r="K30" s="94">
        <v>1</v>
      </c>
      <c r="L30" s="94">
        <f t="shared" ref="L30:M30" si="5">L29/L28</f>
        <v>1</v>
      </c>
      <c r="M30" s="94">
        <f t="shared" si="5"/>
        <v>1</v>
      </c>
      <c r="N30" s="63"/>
      <c r="O30" s="63"/>
      <c r="P30" s="63"/>
    </row>
    <row r="31" spans="2:16" x14ac:dyDescent="0.2">
      <c r="B31" s="201"/>
      <c r="C31" s="202"/>
      <c r="D31" s="18" t="s">
        <v>41</v>
      </c>
      <c r="E31" s="126">
        <v>0.19097222222222221</v>
      </c>
      <c r="F31" s="127">
        <v>1.8111111111111111</v>
      </c>
      <c r="G31" s="126">
        <v>0.2298611111111111</v>
      </c>
      <c r="H31" s="164">
        <v>8.9583333333333334E-2</v>
      </c>
      <c r="I31" s="72">
        <v>0.20277777777777781</v>
      </c>
      <c r="J31" s="71">
        <v>0.19444444444444445</v>
      </c>
      <c r="K31" s="78">
        <v>0</v>
      </c>
      <c r="L31" s="127">
        <v>1.5513888888888889</v>
      </c>
      <c r="M31" s="127">
        <v>0.13263888888888889</v>
      </c>
      <c r="N31" s="74"/>
      <c r="O31" s="74"/>
      <c r="P31" s="112"/>
    </row>
    <row r="32" spans="2:16" x14ac:dyDescent="0.2">
      <c r="B32" s="203"/>
      <c r="C32" s="204"/>
      <c r="D32" s="15" t="s">
        <v>42</v>
      </c>
      <c r="E32" s="124">
        <f t="shared" ref="E32:J32" si="6">E31/E28</f>
        <v>9.5486111111111105E-2</v>
      </c>
      <c r="F32" s="124">
        <f t="shared" si="6"/>
        <v>0.45277777777777778</v>
      </c>
      <c r="G32" s="124">
        <f t="shared" si="6"/>
        <v>0.11493055555555555</v>
      </c>
      <c r="H32" s="163">
        <f t="shared" si="6"/>
        <v>4.4791666666666667E-2</v>
      </c>
      <c r="I32" s="163">
        <f t="shared" si="6"/>
        <v>6.7592592592592607E-2</v>
      </c>
      <c r="J32" s="163">
        <f t="shared" si="6"/>
        <v>9.7222222222222224E-2</v>
      </c>
      <c r="K32" s="89">
        <v>0</v>
      </c>
      <c r="L32" s="124">
        <f t="shared" ref="L32:M32" si="7">L31/L28</f>
        <v>0.51712962962962961</v>
      </c>
      <c r="M32" s="124">
        <f t="shared" si="7"/>
        <v>0.13263888888888889</v>
      </c>
      <c r="N32" s="37"/>
      <c r="O32" s="37"/>
      <c r="P32" s="37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Check Box 11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Check Box 12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L43" sqref="L43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E4" s="8"/>
      <c r="I4" s="4" t="s">
        <v>39</v>
      </c>
      <c r="J4" s="6"/>
      <c r="L4" s="9" t="s">
        <v>69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40">
        <v>2</v>
      </c>
      <c r="F11" s="41">
        <v>1.94</v>
      </c>
      <c r="G11" s="38">
        <v>1.87</v>
      </c>
      <c r="H11" s="42">
        <v>5.78</v>
      </c>
      <c r="I11" s="46">
        <v>6.81</v>
      </c>
      <c r="J11" s="47">
        <v>12.62</v>
      </c>
      <c r="K11" s="38">
        <v>11.96</v>
      </c>
      <c r="L11" s="41">
        <v>10.27</v>
      </c>
      <c r="M11" s="38">
        <v>4.93</v>
      </c>
      <c r="N11" s="18"/>
      <c r="O11" s="46"/>
      <c r="P11" s="18"/>
    </row>
    <row r="12" spans="2:16" x14ac:dyDescent="0.2">
      <c r="B12" s="201"/>
      <c r="C12" s="202"/>
      <c r="D12" s="18" t="s">
        <v>27</v>
      </c>
      <c r="E12" s="17">
        <v>7</v>
      </c>
      <c r="F12" s="16">
        <v>3</v>
      </c>
      <c r="G12" s="17">
        <v>2</v>
      </c>
      <c r="H12" s="43">
        <v>8</v>
      </c>
      <c r="I12" s="139">
        <v>5</v>
      </c>
      <c r="J12" s="44">
        <v>9</v>
      </c>
      <c r="K12" s="97">
        <v>8</v>
      </c>
      <c r="L12" s="97">
        <v>10</v>
      </c>
      <c r="M12" s="45">
        <v>3</v>
      </c>
      <c r="N12" s="18"/>
      <c r="O12" s="19"/>
      <c r="P12" s="18"/>
    </row>
    <row r="13" spans="2:16" x14ac:dyDescent="0.2">
      <c r="B13" s="203"/>
      <c r="C13" s="204"/>
      <c r="D13" s="15" t="s">
        <v>28</v>
      </c>
      <c r="E13" s="119">
        <f t="shared" ref="E13:M13" si="0">E11/E12</f>
        <v>0.2857142857142857</v>
      </c>
      <c r="F13" s="119">
        <f t="shared" si="0"/>
        <v>0.64666666666666661</v>
      </c>
      <c r="G13" s="119">
        <f t="shared" si="0"/>
        <v>0.93500000000000005</v>
      </c>
      <c r="H13" s="128">
        <f t="shared" si="0"/>
        <v>0.72250000000000003</v>
      </c>
      <c r="I13" s="165">
        <f t="shared" si="0"/>
        <v>1.3619999999999999</v>
      </c>
      <c r="J13" s="165">
        <f t="shared" si="0"/>
        <v>1.402222222222222</v>
      </c>
      <c r="K13" s="115">
        <f t="shared" si="0"/>
        <v>1.4950000000000001</v>
      </c>
      <c r="L13" s="115">
        <f t="shared" si="0"/>
        <v>1.0269999999999999</v>
      </c>
      <c r="M13" s="115">
        <f t="shared" si="0"/>
        <v>1.6433333333333333</v>
      </c>
      <c r="N13" s="39"/>
      <c r="O13" s="39"/>
      <c r="P13" s="42"/>
    </row>
    <row r="14" spans="2:16" ht="12.75" customHeight="1" x14ac:dyDescent="0.2">
      <c r="B14" s="205" t="s">
        <v>44</v>
      </c>
      <c r="C14" s="200"/>
      <c r="D14" s="23" t="s">
        <v>45</v>
      </c>
      <c r="E14" s="24">
        <v>7</v>
      </c>
      <c r="F14" s="25">
        <v>3</v>
      </c>
      <c r="G14" s="24">
        <v>2</v>
      </c>
      <c r="H14" s="23">
        <v>8</v>
      </c>
      <c r="I14" s="26">
        <v>5</v>
      </c>
      <c r="J14" s="23">
        <v>10</v>
      </c>
      <c r="K14" s="24">
        <v>8</v>
      </c>
      <c r="L14" s="25">
        <v>10</v>
      </c>
      <c r="M14" s="24">
        <v>4</v>
      </c>
      <c r="N14" s="61"/>
      <c r="O14" s="26"/>
      <c r="P14" s="23"/>
    </row>
    <row r="15" spans="2:16" ht="15" customHeight="1" x14ac:dyDescent="0.2">
      <c r="B15" s="201"/>
      <c r="C15" s="202"/>
      <c r="D15" s="27" t="s">
        <v>29</v>
      </c>
      <c r="E15" s="17">
        <v>7</v>
      </c>
      <c r="F15" s="16">
        <v>3</v>
      </c>
      <c r="G15" s="17">
        <v>2</v>
      </c>
      <c r="H15" s="18">
        <v>8</v>
      </c>
      <c r="I15" s="19">
        <v>5</v>
      </c>
      <c r="J15" s="18">
        <v>10</v>
      </c>
      <c r="K15" s="17">
        <v>8</v>
      </c>
      <c r="L15" s="16">
        <v>10</v>
      </c>
      <c r="M15" s="17">
        <v>4</v>
      </c>
      <c r="N15" s="62"/>
      <c r="O15" s="19"/>
      <c r="P15" s="18"/>
    </row>
    <row r="16" spans="2:16" ht="13.5" customHeight="1" x14ac:dyDescent="0.2">
      <c r="B16" s="201"/>
      <c r="C16" s="202"/>
      <c r="D16" s="27" t="s">
        <v>30</v>
      </c>
      <c r="E16" s="20">
        <v>0</v>
      </c>
      <c r="F16" s="21">
        <v>0</v>
      </c>
      <c r="G16" s="20">
        <v>0</v>
      </c>
      <c r="H16" s="15">
        <v>0</v>
      </c>
      <c r="I16" s="22">
        <v>0</v>
      </c>
      <c r="J16" s="15">
        <v>0</v>
      </c>
      <c r="K16" s="20">
        <v>0</v>
      </c>
      <c r="L16" s="79">
        <v>0</v>
      </c>
      <c r="M16" s="20">
        <v>0</v>
      </c>
      <c r="N16" s="15"/>
      <c r="O16" s="22"/>
      <c r="P16" s="15"/>
    </row>
    <row r="17" spans="2:16" x14ac:dyDescent="0.2">
      <c r="B17" s="203"/>
      <c r="C17" s="204"/>
      <c r="D17" s="15" t="s">
        <v>17</v>
      </c>
      <c r="E17" s="94">
        <f t="shared" ref="E17:M17" si="1">E15/E14</f>
        <v>1</v>
      </c>
      <c r="F17" s="94">
        <f t="shared" si="1"/>
        <v>1</v>
      </c>
      <c r="G17" s="94">
        <f t="shared" si="1"/>
        <v>1</v>
      </c>
      <c r="H17" s="87">
        <f t="shared" si="1"/>
        <v>1</v>
      </c>
      <c r="I17" s="87">
        <f t="shared" si="1"/>
        <v>1</v>
      </c>
      <c r="J17" s="87">
        <f t="shared" si="1"/>
        <v>1</v>
      </c>
      <c r="K17" s="94">
        <f t="shared" si="1"/>
        <v>1</v>
      </c>
      <c r="L17" s="94">
        <f t="shared" si="1"/>
        <v>1</v>
      </c>
      <c r="M17" s="94">
        <f t="shared" si="1"/>
        <v>1</v>
      </c>
      <c r="N17" s="60"/>
      <c r="O17" s="60"/>
      <c r="P17" s="60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24">
        <v>0</v>
      </c>
      <c r="F19" s="25">
        <v>0</v>
      </c>
      <c r="G19" s="24">
        <v>0</v>
      </c>
      <c r="H19" s="23">
        <v>0</v>
      </c>
      <c r="I19" s="166">
        <v>0</v>
      </c>
      <c r="J19" s="23">
        <v>0</v>
      </c>
      <c r="K19" s="24">
        <v>0</v>
      </c>
      <c r="L19" s="25">
        <v>0</v>
      </c>
      <c r="M19" s="24"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17">
        <v>0</v>
      </c>
      <c r="F20" s="16">
        <v>0</v>
      </c>
      <c r="G20" s="17">
        <v>0</v>
      </c>
      <c r="H20" s="18">
        <v>0</v>
      </c>
      <c r="I20" s="167">
        <v>0</v>
      </c>
      <c r="J20" s="18">
        <v>0</v>
      </c>
      <c r="K20" s="17">
        <v>0</v>
      </c>
      <c r="L20" s="16">
        <v>0</v>
      </c>
      <c r="M20" s="17"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20"/>
      <c r="F21" s="21"/>
      <c r="G21" s="20"/>
      <c r="H21" s="15"/>
      <c r="I21" s="168" t="s">
        <v>63</v>
      </c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24">
        <v>0</v>
      </c>
      <c r="F22" s="25">
        <v>0</v>
      </c>
      <c r="G22" s="24">
        <v>0</v>
      </c>
      <c r="H22" s="136">
        <v>0</v>
      </c>
      <c r="I22" s="166">
        <v>0</v>
      </c>
      <c r="J22" s="61">
        <v>0</v>
      </c>
      <c r="K22" s="82">
        <v>0</v>
      </c>
      <c r="L22" s="25">
        <v>0</v>
      </c>
      <c r="M22" s="24">
        <v>0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17">
        <v>0</v>
      </c>
      <c r="F23" s="16">
        <v>0</v>
      </c>
      <c r="G23" s="17">
        <v>0</v>
      </c>
      <c r="H23" s="137">
        <v>0</v>
      </c>
      <c r="I23" s="167">
        <v>0</v>
      </c>
      <c r="J23" s="62">
        <v>0</v>
      </c>
      <c r="K23" s="83">
        <v>0</v>
      </c>
      <c r="L23" s="16">
        <v>0</v>
      </c>
      <c r="M23" s="17">
        <v>0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20"/>
      <c r="F24" s="21"/>
      <c r="G24" s="20"/>
      <c r="H24" s="138"/>
      <c r="I24" s="169" t="s">
        <v>63</v>
      </c>
      <c r="J24" s="80" t="s">
        <v>63</v>
      </c>
      <c r="K24" s="84"/>
      <c r="L24" s="77"/>
      <c r="M24" s="77"/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120">
        <v>501</v>
      </c>
      <c r="F25" s="121">
        <v>499</v>
      </c>
      <c r="G25" s="120">
        <v>499</v>
      </c>
      <c r="H25" s="134">
        <v>502</v>
      </c>
      <c r="I25" s="26">
        <v>503</v>
      </c>
      <c r="J25" s="23">
        <v>506</v>
      </c>
      <c r="K25" s="24">
        <v>507</v>
      </c>
      <c r="L25" s="25">
        <v>513</v>
      </c>
      <c r="M25" s="24">
        <v>498</v>
      </c>
      <c r="N25" s="23"/>
      <c r="O25" s="26"/>
      <c r="P25" s="23"/>
    </row>
    <row r="26" spans="2:16" x14ac:dyDescent="0.2">
      <c r="B26" s="197"/>
      <c r="C26" s="180"/>
      <c r="D26" s="18" t="s">
        <v>48</v>
      </c>
      <c r="E26" s="117">
        <v>1</v>
      </c>
      <c r="F26" s="118">
        <v>2</v>
      </c>
      <c r="G26" s="117">
        <v>0</v>
      </c>
      <c r="H26" s="134">
        <v>1</v>
      </c>
      <c r="I26" s="19">
        <v>0</v>
      </c>
      <c r="J26" s="18">
        <v>0</v>
      </c>
      <c r="K26" s="17">
        <v>0</v>
      </c>
      <c r="L26" s="16">
        <v>0</v>
      </c>
      <c r="M26" s="17">
        <v>1</v>
      </c>
      <c r="N26" s="18"/>
      <c r="O26" s="19"/>
      <c r="P26" s="18"/>
    </row>
    <row r="27" spans="2:16" x14ac:dyDescent="0.2">
      <c r="B27" s="198"/>
      <c r="C27" s="181"/>
      <c r="D27" s="15" t="s">
        <v>40</v>
      </c>
      <c r="E27" s="95">
        <f t="shared" ref="E27:M27" si="2">E26/E25</f>
        <v>1.996007984031936E-3</v>
      </c>
      <c r="F27" s="95">
        <f t="shared" si="2"/>
        <v>4.0080160320641279E-3</v>
      </c>
      <c r="G27" s="135">
        <f t="shared" si="2"/>
        <v>0</v>
      </c>
      <c r="H27" s="133">
        <f t="shared" si="2"/>
        <v>1.9920318725099601E-3</v>
      </c>
      <c r="I27" s="133">
        <f t="shared" si="2"/>
        <v>0</v>
      </c>
      <c r="J27" s="133">
        <f t="shared" si="2"/>
        <v>0</v>
      </c>
      <c r="K27" s="135">
        <f t="shared" si="2"/>
        <v>0</v>
      </c>
      <c r="L27" s="135">
        <f t="shared" si="2"/>
        <v>0</v>
      </c>
      <c r="M27" s="135">
        <f t="shared" si="2"/>
        <v>2.008032128514056E-3</v>
      </c>
      <c r="N27" s="76"/>
      <c r="O27" s="76"/>
      <c r="P27" s="76"/>
    </row>
    <row r="28" spans="2:16" x14ac:dyDescent="0.2">
      <c r="B28" s="199" t="s">
        <v>50</v>
      </c>
      <c r="C28" s="200"/>
      <c r="D28" s="28" t="s">
        <v>51</v>
      </c>
      <c r="E28" s="16">
        <v>1</v>
      </c>
      <c r="F28" s="16">
        <v>0</v>
      </c>
      <c r="G28" s="16">
        <v>0</v>
      </c>
      <c r="H28" s="23">
        <v>0</v>
      </c>
      <c r="I28" s="26">
        <v>0</v>
      </c>
      <c r="J28" s="23">
        <v>0</v>
      </c>
      <c r="K28" s="16">
        <v>0</v>
      </c>
      <c r="L28" s="16">
        <v>0</v>
      </c>
      <c r="M28" s="16">
        <v>1</v>
      </c>
      <c r="N28" s="23"/>
      <c r="O28" s="26"/>
      <c r="P28" s="23"/>
    </row>
    <row r="29" spans="2:16" x14ac:dyDescent="0.2">
      <c r="B29" s="201"/>
      <c r="C29" s="202"/>
      <c r="D29" s="18" t="s">
        <v>52</v>
      </c>
      <c r="E29" s="16">
        <v>1</v>
      </c>
      <c r="F29" s="16">
        <v>0</v>
      </c>
      <c r="G29" s="16">
        <v>0</v>
      </c>
      <c r="H29" s="18">
        <v>0</v>
      </c>
      <c r="I29" s="19">
        <v>0</v>
      </c>
      <c r="J29" s="18">
        <v>0</v>
      </c>
      <c r="K29" s="16">
        <v>0</v>
      </c>
      <c r="L29" s="16">
        <v>0</v>
      </c>
      <c r="M29" s="16">
        <v>1</v>
      </c>
      <c r="N29" s="18"/>
      <c r="O29" s="19"/>
      <c r="P29" s="18"/>
    </row>
    <row r="30" spans="2:16" x14ac:dyDescent="0.2">
      <c r="B30" s="201"/>
      <c r="C30" s="202"/>
      <c r="D30" s="29" t="s">
        <v>53</v>
      </c>
      <c r="E30" s="94">
        <f>E29/E28</f>
        <v>1</v>
      </c>
      <c r="F30" s="94">
        <v>0</v>
      </c>
      <c r="G30" s="94">
        <v>0</v>
      </c>
      <c r="H30" s="63">
        <v>0</v>
      </c>
      <c r="I30" s="85">
        <v>0</v>
      </c>
      <c r="J30" s="85">
        <v>0</v>
      </c>
      <c r="K30" s="88">
        <v>0</v>
      </c>
      <c r="L30" s="88">
        <v>0</v>
      </c>
      <c r="M30" s="94">
        <f>M29/M28</f>
        <v>1</v>
      </c>
      <c r="N30" s="63"/>
      <c r="O30" s="85"/>
      <c r="P30" s="85"/>
    </row>
    <row r="31" spans="2:16" x14ac:dyDescent="0.2">
      <c r="B31" s="201"/>
      <c r="C31" s="202"/>
      <c r="D31" s="18" t="s">
        <v>41</v>
      </c>
      <c r="E31" s="126">
        <v>0</v>
      </c>
      <c r="F31" s="126">
        <v>0</v>
      </c>
      <c r="G31" s="126">
        <v>0</v>
      </c>
      <c r="H31" s="74">
        <v>0</v>
      </c>
      <c r="I31" s="72">
        <v>0</v>
      </c>
      <c r="J31" s="74">
        <v>0</v>
      </c>
      <c r="K31" s="78">
        <v>0</v>
      </c>
      <c r="L31" s="78">
        <v>0</v>
      </c>
      <c r="M31" s="126">
        <v>0.78055555555555556</v>
      </c>
      <c r="N31" s="74"/>
      <c r="O31" s="72"/>
      <c r="P31" s="74"/>
    </row>
    <row r="32" spans="2:16" x14ac:dyDescent="0.2">
      <c r="B32" s="203"/>
      <c r="C32" s="204"/>
      <c r="D32" s="15" t="s">
        <v>42</v>
      </c>
      <c r="E32" s="124">
        <f>E31/E28</f>
        <v>0</v>
      </c>
      <c r="F32" s="124">
        <v>0</v>
      </c>
      <c r="G32" s="124">
        <v>0</v>
      </c>
      <c r="H32" s="37">
        <v>0</v>
      </c>
      <c r="I32" s="37">
        <v>0</v>
      </c>
      <c r="J32" s="68">
        <v>0</v>
      </c>
      <c r="K32" s="89">
        <v>0</v>
      </c>
      <c r="L32" s="89">
        <v>0</v>
      </c>
      <c r="M32" s="124">
        <f>M31/M28</f>
        <v>0.78055555555555556</v>
      </c>
      <c r="N32" s="37"/>
      <c r="O32" s="37"/>
      <c r="P32" s="37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workbookViewId="0">
      <selection activeCell="I42" sqref="I4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9.7109375" style="7" customWidth="1"/>
    <col min="8" max="8" width="10.42578125" style="7" customWidth="1"/>
    <col min="9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219" t="s">
        <v>23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2:16" s="3" customFormat="1" ht="13.5" thickBot="1" x14ac:dyDescent="0.25">
      <c r="B2" s="3" t="s">
        <v>36</v>
      </c>
      <c r="D2" s="232" t="s">
        <v>58</v>
      </c>
      <c r="E2" s="232"/>
      <c r="I2" s="4" t="s">
        <v>32</v>
      </c>
      <c r="J2" s="9" t="s">
        <v>59</v>
      </c>
      <c r="M2" s="3" t="s">
        <v>37</v>
      </c>
      <c r="N2" s="6"/>
      <c r="O2" s="9">
        <v>2012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70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08" t="s">
        <v>0</v>
      </c>
      <c r="C7" s="209"/>
      <c r="D7" s="210"/>
      <c r="E7" s="215" t="s">
        <v>71</v>
      </c>
      <c r="F7" s="216"/>
      <c r="G7" s="216"/>
      <c r="H7" s="223" t="s">
        <v>72</v>
      </c>
      <c r="I7" s="224"/>
      <c r="J7" s="225"/>
      <c r="K7" s="233" t="s">
        <v>73</v>
      </c>
      <c r="L7" s="216"/>
      <c r="M7" s="216"/>
      <c r="N7" s="223" t="s">
        <v>74</v>
      </c>
      <c r="O7" s="224"/>
      <c r="P7" s="225"/>
    </row>
    <row r="8" spans="2:16" s="2" customFormat="1" ht="12.75" customHeight="1" x14ac:dyDescent="0.2">
      <c r="B8" s="211"/>
      <c r="C8" s="212"/>
      <c r="D8" s="213"/>
      <c r="E8" s="217"/>
      <c r="F8" s="218"/>
      <c r="G8" s="218"/>
      <c r="H8" s="226"/>
      <c r="I8" s="227"/>
      <c r="J8" s="228"/>
      <c r="K8" s="218"/>
      <c r="L8" s="218"/>
      <c r="M8" s="218"/>
      <c r="N8" s="226"/>
      <c r="O8" s="227"/>
      <c r="P8" s="228"/>
    </row>
    <row r="9" spans="2:16" ht="12.75" customHeight="1" x14ac:dyDescent="0.2">
      <c r="B9" s="211"/>
      <c r="C9" s="212"/>
      <c r="D9" s="213"/>
      <c r="E9" s="190" t="s">
        <v>1</v>
      </c>
      <c r="F9" s="191"/>
      <c r="G9" s="192"/>
      <c r="H9" s="176" t="s">
        <v>2</v>
      </c>
      <c r="I9" s="177"/>
      <c r="J9" s="178"/>
      <c r="K9" s="190" t="s">
        <v>3</v>
      </c>
      <c r="L9" s="191"/>
      <c r="M9" s="192"/>
      <c r="N9" s="176" t="s">
        <v>4</v>
      </c>
      <c r="O9" s="177"/>
      <c r="P9" s="178"/>
    </row>
    <row r="10" spans="2:16" s="14" customFormat="1" ht="12.75" customHeight="1" x14ac:dyDescent="0.2">
      <c r="B10" s="203"/>
      <c r="C10" s="214"/>
      <c r="D10" s="20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205" t="s">
        <v>43</v>
      </c>
      <c r="C11" s="200"/>
      <c r="D11" s="15" t="s">
        <v>26</v>
      </c>
      <c r="E11" s="92">
        <f>SAWYERS_BAR!E11+OAK_KNOLL!E11+ETNA!E11+FT._JONES!E11+SOMES_BAR!E11+HAPPY_CAMP!E11+HAMBURG!E11</f>
        <v>27.119999999999997</v>
      </c>
      <c r="F11" s="92">
        <f>SAWYERS_BAR!F11+OAK_KNOLL!F11+ETNA!F11+FT._JONES!F11+SOMES_BAR!F11+HAPPY_CAMP!F11+HAMBURG!F11</f>
        <v>38.4</v>
      </c>
      <c r="G11" s="92">
        <f>SAWYERS_BAR!G11+OAK_KNOLL!G11+ETNA!G11+FT._JONES!G11+SOMES_BAR!G11+HAPPY_CAMP!G11+HAMBURG!G11</f>
        <v>27.030000000000005</v>
      </c>
      <c r="H11" s="129">
        <f>SAWYERS_BAR!H11+OAK_KNOLL!H11+ETNA!H11+FT._JONES!H11+SOMES_BAR!H11+HAPPY_CAMP!H11+HAMBURG!H11</f>
        <v>47.03</v>
      </c>
      <c r="I11" s="129">
        <f>SAWYERS_BAR!I11+OAK_KNOLL!I11+ETNA!I11+FT._JONES!I11+SOMES_BAR!I11+HAPPY_CAMP!I11+HAMBURG!I11</f>
        <v>88.460000000000008</v>
      </c>
      <c r="J11" s="129">
        <f>SAWYERS_BAR!J11+OAK_KNOLL!J11+ETNA!J11+FT._JONES!J11+SOMES_BAR!J11+HAPPY_CAMP!J11+HAMBURG!J11</f>
        <v>49.23</v>
      </c>
      <c r="K11" s="92">
        <f>SAWYERS_BAR!K11+OAK_KNOLL!K11+ETNA!K11+FT._JONES!K11+SOMES_BAR!K11+HAPPY_CAMP!K11+HAMBURG!K11</f>
        <v>42.22</v>
      </c>
      <c r="L11" s="92">
        <f>SAWYERS_BAR!L11+OAK_KNOLL!L11+ETNA!L11+FT._JONES!L11+SOMES_BAR!L11+HAPPY_CAMP!L11+HAMBURG!L11</f>
        <v>79.149999999999991</v>
      </c>
      <c r="M11" s="92">
        <f>SAWYERS_BAR!M11+OAK_KNOLL!M11+ETNA!M11+FT._JONES!M11+SOMES_BAR!M11+HAPPY_CAMP!M11+HAMBURG!M11</f>
        <v>52.9</v>
      </c>
      <c r="N11" s="108"/>
      <c r="O11" s="108"/>
      <c r="P11" s="108"/>
    </row>
    <row r="12" spans="2:16" x14ac:dyDescent="0.2">
      <c r="B12" s="201"/>
      <c r="C12" s="202"/>
      <c r="D12" s="18" t="s">
        <v>27</v>
      </c>
      <c r="E12" s="93">
        <f>SAWYERS_BAR!E12+OAK_KNOLL!E12+ETNA!E12+FT._JONES!E12+SOMES_BAR!E12+HAPPY_CAMP!E12+HAMBURG!E12</f>
        <v>35</v>
      </c>
      <c r="F12" s="93">
        <f>SAWYERS_BAR!F12+OAK_KNOLL!F12+ETNA!F12+FT._JONES!F12+SOMES_BAR!F12+HAPPY_CAMP!F12+HAMBURG!F12</f>
        <v>51</v>
      </c>
      <c r="G12" s="93">
        <f>SAWYERS_BAR!G12+OAK_KNOLL!G12+ETNA!G12+FT._JONES!G12+SOMES_BAR!G12+HAPPY_CAMP!G12+HAMBURG!G12</f>
        <v>36</v>
      </c>
      <c r="H12" s="130">
        <f>SAWYERS_BAR!H12+OAK_KNOLL!H12+ETNA!H12+FT._JONES!H12+SOMES_BAR!H12+HAPPY_CAMP!H12+HAMBURG!H12</f>
        <v>58</v>
      </c>
      <c r="I12" s="130">
        <f>SAWYERS_BAR!I12+OAK_KNOLL!I12+ETNA!I12+FT._JONES!I12+SOMES_BAR!I12+HAPPY_CAMP!I12+HAMBURG!I12</f>
        <v>85</v>
      </c>
      <c r="J12" s="130">
        <f>SAWYERS_BAR!J12+OAK_KNOLL!J12+ETNA!J12+FT._JONES!J12+SOMES_BAR!J12+HAPPY_CAMP!J12+HAMBURG!J12</f>
        <v>47</v>
      </c>
      <c r="K12" s="93">
        <f>SAWYERS_BAR!K12+OAK_KNOLL!K12+ETNA!K12+FT._JONES!K12+SOMES_BAR!K12+HAPPY_CAMP!K12+HAMBURG!K12</f>
        <v>50</v>
      </c>
      <c r="L12" s="93">
        <f>SAWYERS_BAR!L12+OAK_KNOLL!L12+ETNA!L12+FT._JONES!L12+SOMES_BAR!L12+HAPPY_CAMP!L12+HAMBURG!L12</f>
        <v>76</v>
      </c>
      <c r="M12" s="93">
        <f>SAWYERS_BAR!M12+OAK_KNOLL!M12+ETNA!M12+FT._JONES!M12+SOMES_BAR!M12+HAPPY_CAMP!M12+HAMBURG!M12</f>
        <v>58</v>
      </c>
      <c r="N12" s="109"/>
      <c r="O12" s="109"/>
      <c r="P12" s="109"/>
    </row>
    <row r="13" spans="2:16" x14ac:dyDescent="0.2">
      <c r="B13" s="203"/>
      <c r="C13" s="204"/>
      <c r="D13" s="15" t="s">
        <v>28</v>
      </c>
      <c r="E13" s="90">
        <f t="shared" ref="E13:G13" si="0">E11/E12</f>
        <v>0.7748571428571428</v>
      </c>
      <c r="F13" s="90">
        <f t="shared" si="0"/>
        <v>0.75294117647058822</v>
      </c>
      <c r="G13" s="90">
        <f t="shared" si="0"/>
        <v>0.75083333333333346</v>
      </c>
      <c r="H13" s="131">
        <f t="shared" ref="H13:I13" si="1">H11/H12</f>
        <v>0.81086206896551727</v>
      </c>
      <c r="I13" s="131">
        <f t="shared" si="1"/>
        <v>1.0407058823529414</v>
      </c>
      <c r="J13" s="131">
        <f t="shared" ref="J13:K13" si="2">J11/J12</f>
        <v>1.0474468085106383</v>
      </c>
      <c r="K13" s="90">
        <f t="shared" si="2"/>
        <v>0.84439999999999993</v>
      </c>
      <c r="L13" s="90">
        <f t="shared" ref="L13:M13" si="3">L11/L12</f>
        <v>1.0414473684210526</v>
      </c>
      <c r="M13" s="90">
        <f t="shared" si="3"/>
        <v>0.91206896551724137</v>
      </c>
      <c r="N13" s="110"/>
      <c r="O13" s="110"/>
      <c r="P13" s="108"/>
    </row>
    <row r="14" spans="2:16" ht="12.75" customHeight="1" x14ac:dyDescent="0.2">
      <c r="B14" s="205" t="s">
        <v>44</v>
      </c>
      <c r="C14" s="200"/>
      <c r="D14" s="23" t="s">
        <v>45</v>
      </c>
      <c r="E14" s="91">
        <f>SAWYERS_BAR!E14+OAK_KNOLL!E14+ETNA!E14+FT._JONES!E14+SOMES_BAR!E14+HAPPY_CAMP!E14+HAMBURG!E14</f>
        <v>37</v>
      </c>
      <c r="F14" s="91">
        <f>SAWYERS_BAR!F14+OAK_KNOLL!F14+ETNA!F14+FT._JONES!F14+SOMES_BAR!F14+HAPPY_CAMP!F14+HAMBURG!F14</f>
        <v>55</v>
      </c>
      <c r="G14" s="91">
        <f>SAWYERS_BAR!G14+OAK_KNOLL!G14+ETNA!G14+FT._JONES!G14+SOMES_BAR!G14+HAPPY_CAMP!G14+HAMBURG!G14</f>
        <v>37</v>
      </c>
      <c r="H14" s="132">
        <f>SAWYERS_BAR!H14+OAK_KNOLL!H14+ETNA!H14+FT._JONES!H14+SOMES_BAR!H14+HAPPY_CAMP!H14+HAMBURG!H14</f>
        <v>61</v>
      </c>
      <c r="I14" s="132">
        <f>SAWYERS_BAR!I14+OAK_KNOLL!I14+ETNA!I14+FT._JONES!I14+SOMES_BAR!I14+HAPPY_CAMP!I14+HAMBURG!I14</f>
        <v>88</v>
      </c>
      <c r="J14" s="132">
        <f>SAWYERS_BAR!J14+OAK_KNOLL!J14+ETNA!J14+FT._JONES!J14+SOMES_BAR!J14+HAPPY_CAMP!J14+HAMBURG!J14</f>
        <v>52</v>
      </c>
      <c r="K14" s="91">
        <f>SAWYERS_BAR!K14+OAK_KNOLL!K14+ETNA!K14+FT._JONES!K14+SOMES_BAR!K14+HAPPY_CAMP!K14+HAMBURG!K14</f>
        <v>55</v>
      </c>
      <c r="L14" s="91">
        <f>SAWYERS_BAR!L14+OAK_KNOLL!L14+ETNA!L14+FT._JONES!L14+SOMES_BAR!L14+HAPPY_CAMP!L14+HAMBURG!L14</f>
        <v>80</v>
      </c>
      <c r="M14" s="91">
        <f>SAWYERS_BAR!M14+OAK_KNOLL!M14+ETNA!M14+FT._JONES!M14+SOMES_BAR!M14+HAPPY_CAMP!M14+HAMBURG!M14</f>
        <v>62</v>
      </c>
      <c r="N14" s="104"/>
      <c r="O14" s="104"/>
      <c r="P14" s="104"/>
    </row>
    <row r="15" spans="2:16" ht="15" customHeight="1" x14ac:dyDescent="0.2">
      <c r="B15" s="201"/>
      <c r="C15" s="202"/>
      <c r="D15" s="27" t="s">
        <v>29</v>
      </c>
      <c r="E15" s="91">
        <f>SAWYERS_BAR!E15+OAK_KNOLL!E15+ETNA!E15+FT._JONES!E15+SOMES_BAR!E15+HAPPY_CAMP!E15+HAMBURG!E15</f>
        <v>37</v>
      </c>
      <c r="F15" s="91">
        <f>SAWYERS_BAR!F15+OAK_KNOLL!F15+ETNA!F15+FT._JONES!F15+SOMES_BAR!F15+HAPPY_CAMP!F15+HAMBURG!F15</f>
        <v>55</v>
      </c>
      <c r="G15" s="91">
        <f>SAWYERS_BAR!G15+OAK_KNOLL!G15+ETNA!G15+FT._JONES!G15+SOMES_BAR!G15+HAPPY_CAMP!G15+HAMBURG!G15</f>
        <v>37</v>
      </c>
      <c r="H15" s="132">
        <f>SAWYERS_BAR!H15+OAK_KNOLL!H15+ETNA!H15+FT._JONES!H15+SOMES_BAR!H15+HAPPY_CAMP!H15+HAMBURG!H15</f>
        <v>61</v>
      </c>
      <c r="I15" s="132">
        <f>SAWYERS_BAR!I15+OAK_KNOLL!I15+ETNA!I15+FT._JONES!I15+SOMES_BAR!I15+HAPPY_CAMP!I15+HAMBURG!I15</f>
        <v>88</v>
      </c>
      <c r="J15" s="132">
        <f>SAWYERS_BAR!J15+OAK_KNOLL!J15+ETNA!J15+FT._JONES!J15+SOMES_BAR!J15+HAPPY_CAMP!J15+HAMBURG!J15</f>
        <v>52</v>
      </c>
      <c r="K15" s="91">
        <f>SAWYERS_BAR!K15+OAK_KNOLL!K15+ETNA!K15+FT._JONES!K15+SOMES_BAR!K15+HAPPY_CAMP!K15+HAMBURG!K15</f>
        <v>55</v>
      </c>
      <c r="L15" s="91">
        <f>SAWYERS_BAR!L15+OAK_KNOLL!L15+ETNA!L15+FT._JONES!L15+SOMES_BAR!L15+HAPPY_CAMP!L15+HAMBURG!L15</f>
        <v>80</v>
      </c>
      <c r="M15" s="91">
        <f>SAWYERS_BAR!M15+OAK_KNOLL!M15+ETNA!M15+FT._JONES!M15+SOMES_BAR!M15+HAPPY_CAMP!M15+HAMBURG!M15</f>
        <v>62</v>
      </c>
      <c r="N15" s="104"/>
      <c r="O15" s="104"/>
      <c r="P15" s="104"/>
    </row>
    <row r="16" spans="2:16" ht="13.5" customHeight="1" x14ac:dyDescent="0.2">
      <c r="B16" s="201"/>
      <c r="C16" s="202"/>
      <c r="D16" s="27" t="s">
        <v>30</v>
      </c>
      <c r="E16" s="91">
        <f>SAWYERS_BAR!E16+OAK_KNOLL!E16+ETNA!E16+FT._JONES!E16+SOMES_BAR!E16+HAPPY_CAMP!E16+HAMBURG!E16</f>
        <v>0</v>
      </c>
      <c r="F16" s="91">
        <f>SAWYERS_BAR!F16+OAK_KNOLL!F16+ETNA!F16+FT._JONES!F16+SOMES_BAR!F16+HAPPY_CAMP!F16+HAMBURG!F16</f>
        <v>0</v>
      </c>
      <c r="G16" s="91">
        <f>SAWYERS_BAR!G16+OAK_KNOLL!G16+ETNA!G16+FT._JONES!G16+SOMES_BAR!G16+HAPPY_CAMP!G16+HAMBURG!G16</f>
        <v>0</v>
      </c>
      <c r="H16" s="132">
        <f>SAWYERS_BAR!H16+OAK_KNOLL!H16+ETNA!H16+FT._JONES!H16+SOMES_BAR!H16+HAPPY_CAMP!H16+HAMBURG!H16</f>
        <v>0</v>
      </c>
      <c r="I16" s="132">
        <f>SAWYERS_BAR!I16+OAK_KNOLL!I16+ETNA!I16+FT._JONES!I16+SOMES_BAR!I16+HAPPY_CAMP!I16+HAMBURG!I16</f>
        <v>0</v>
      </c>
      <c r="J16" s="132">
        <f>SAWYERS_BAR!J16+OAK_KNOLL!J16+ETNA!J16+FT._JONES!J16+SOMES_BAR!J16+HAPPY_CAMP!J16+HAMBURG!J16</f>
        <v>0</v>
      </c>
      <c r="K16" s="91">
        <f>SAWYERS_BAR!K16+OAK_KNOLL!K16+ETNA!K16+FT._JONES!K16+SOMES_BAR!K16+HAPPY_CAMP!K16+HAMBURG!K16</f>
        <v>0</v>
      </c>
      <c r="L16" s="91">
        <f>SAWYERS_BAR!L16+OAK_KNOLL!L16+ETNA!L16+FT._JONES!L16+SOMES_BAR!L16+HAPPY_CAMP!L16+HAMBURG!L16</f>
        <v>0</v>
      </c>
      <c r="M16" s="91">
        <f>SAWYERS_BAR!M16+OAK_KNOLL!M16+ETNA!M16+FT._JONES!M16+SOMES_BAR!M16+HAPPY_CAMP!M16+HAMBURG!M16</f>
        <v>0</v>
      </c>
      <c r="N16" s="99"/>
      <c r="O16" s="99"/>
      <c r="P16" s="99"/>
    </row>
    <row r="17" spans="2:16" x14ac:dyDescent="0.2">
      <c r="B17" s="203"/>
      <c r="C17" s="204"/>
      <c r="D17" s="15" t="s">
        <v>17</v>
      </c>
      <c r="E17" s="94">
        <f t="shared" ref="E17:G17" si="4">E15/E14</f>
        <v>1</v>
      </c>
      <c r="F17" s="94">
        <f t="shared" si="4"/>
        <v>1</v>
      </c>
      <c r="G17" s="94">
        <f t="shared" si="4"/>
        <v>1</v>
      </c>
      <c r="H17" s="87">
        <f t="shared" ref="H17:I17" si="5">H15/H14</f>
        <v>1</v>
      </c>
      <c r="I17" s="87">
        <f t="shared" si="5"/>
        <v>1</v>
      </c>
      <c r="J17" s="87">
        <f t="shared" ref="J17:K17" si="6">J15/J14</f>
        <v>1</v>
      </c>
      <c r="K17" s="94">
        <f t="shared" si="6"/>
        <v>1</v>
      </c>
      <c r="L17" s="94">
        <f t="shared" ref="L17:M17" si="7">L15/L14</f>
        <v>1</v>
      </c>
      <c r="M17" s="94">
        <f t="shared" si="7"/>
        <v>1</v>
      </c>
      <c r="N17" s="105"/>
      <c r="O17" s="105"/>
      <c r="P17" s="105"/>
    </row>
    <row r="18" spans="2:16" x14ac:dyDescent="0.2">
      <c r="B18" s="229" t="s">
        <v>18</v>
      </c>
      <c r="C18" s="185"/>
      <c r="D18" s="18"/>
      <c r="E18" s="17"/>
      <c r="F18" s="16"/>
      <c r="G18" s="17"/>
      <c r="H18" s="18"/>
      <c r="I18" s="19"/>
      <c r="J18" s="18"/>
      <c r="K18" s="86"/>
      <c r="L18" s="16"/>
      <c r="M18" s="17"/>
      <c r="N18" s="18"/>
      <c r="O18" s="19"/>
      <c r="P18" s="18"/>
    </row>
    <row r="19" spans="2:16" x14ac:dyDescent="0.2">
      <c r="B19" s="196" t="s">
        <v>19</v>
      </c>
      <c r="C19" s="179" t="s">
        <v>46</v>
      </c>
      <c r="D19" s="23" t="s">
        <v>47</v>
      </c>
      <c r="E19" s="91">
        <f>SAWYERS_BAR!E19+OAK_KNOLL!E19+ETNA!E19+FT._JONES!E19+SOMES_BAR!E19+HAPPY_CAMP!E19+HAMBURG!E19</f>
        <v>0</v>
      </c>
      <c r="F19" s="91">
        <f>SAWYERS_BAR!F19+OAK_KNOLL!F19+ETNA!F19+FT._JONES!F19+SOMES_BAR!F19+HAPPY_CAMP!F19+HAMBURG!F19</f>
        <v>0</v>
      </c>
      <c r="G19" s="91">
        <f>SAWYERS_BAR!G19+OAK_KNOLL!G19+ETNA!G19+FT._JONES!G19+SOMES_BAR!G19+HAPPY_CAMP!G19+HAMBURG!G19</f>
        <v>0</v>
      </c>
      <c r="H19" s="132">
        <f>SAWYERS_BAR!H19+OAK_KNOLL!H19+ETNA!H19+FT._JONES!H19+SOMES_BAR!H19+HAPPY_CAMP!H19+HAMBURG!H19</f>
        <v>0</v>
      </c>
      <c r="I19" s="132">
        <f>SAWYERS_BAR!I19+OAK_KNOLL!I19+ETNA!I19+FT._JONES!I19+SOMES_BAR!I19+HAPPY_CAMP!I19+HAMBURG!I19</f>
        <v>0</v>
      </c>
      <c r="J19" s="132">
        <f>SAWYERS_BAR!J19+OAK_KNOLL!J19+ETNA!J19+FT._JONES!J19+SOMES_BAR!J19+HAPPY_CAMP!J19+HAMBURG!J19</f>
        <v>0</v>
      </c>
      <c r="K19" s="91">
        <f>SAWYERS_BAR!K19+OAK_KNOLL!K19+ETNA!K19+FT._JONES!K19+SOMES_BAR!K19+HAPPY_CAMP!K19+HAMBURG!K19</f>
        <v>0</v>
      </c>
      <c r="L19" s="91">
        <f>SAWYERS_BAR!L19+OAK_KNOLL!L19+ETNA!L19+FT._JONES!L19+SOMES_BAR!L19+HAPPY_CAMP!L19+HAMBURG!L19</f>
        <v>0</v>
      </c>
      <c r="M19" s="91">
        <f>SAWYERS_BAR!M19+OAK_KNOLL!M19+ETNA!M19+FT._JONES!M19+SOMES_BAR!M19+HAPPY_CAMP!M19+HAMBURG!M19</f>
        <v>0</v>
      </c>
      <c r="N19" s="23"/>
      <c r="O19" s="26"/>
      <c r="P19" s="23"/>
    </row>
    <row r="20" spans="2:16" x14ac:dyDescent="0.2">
      <c r="B20" s="197"/>
      <c r="C20" s="180"/>
      <c r="D20" s="18" t="s">
        <v>48</v>
      </c>
      <c r="E20" s="91">
        <f>SAWYERS_BAR!E20+OAK_KNOLL!E20+ETNA!E20+FT._JONES!E20+SOMES_BAR!E20+HAPPY_CAMP!E20+HAMBURG!E20</f>
        <v>0</v>
      </c>
      <c r="F20" s="91">
        <f>SAWYERS_BAR!F20+OAK_KNOLL!F20+ETNA!F20+FT._JONES!F20+SOMES_BAR!F20+HAPPY_CAMP!F20+HAMBURG!F20</f>
        <v>0</v>
      </c>
      <c r="G20" s="91">
        <f>SAWYERS_BAR!G20+OAK_KNOLL!G20+ETNA!G20+FT._JONES!G20+SOMES_BAR!G20+HAPPY_CAMP!G20+HAMBURG!G20</f>
        <v>0</v>
      </c>
      <c r="H20" s="132">
        <f>SAWYERS_BAR!H20+OAK_KNOLL!H20+ETNA!H20+FT._JONES!H20+SOMES_BAR!H20+HAPPY_CAMP!H20+HAMBURG!H20</f>
        <v>0</v>
      </c>
      <c r="I20" s="132">
        <f>SAWYERS_BAR!I20+OAK_KNOLL!I20+ETNA!I20+FT._JONES!I20+SOMES_BAR!I20+HAPPY_CAMP!I20+HAMBURG!I20</f>
        <v>0</v>
      </c>
      <c r="J20" s="132">
        <f>SAWYERS_BAR!J20+OAK_KNOLL!J20+ETNA!J20+FT._JONES!J20+SOMES_BAR!J20+HAPPY_CAMP!J20+HAMBURG!J20</f>
        <v>0</v>
      </c>
      <c r="K20" s="91">
        <f>SAWYERS_BAR!K20+OAK_KNOLL!K20+ETNA!K20+FT._JONES!K20+SOMES_BAR!K20+HAPPY_CAMP!K20+HAMBURG!K20</f>
        <v>0</v>
      </c>
      <c r="L20" s="91">
        <f>SAWYERS_BAR!L20+OAK_KNOLL!L20+ETNA!L20+FT._JONES!L20+SOMES_BAR!L20+HAPPY_CAMP!L20+HAMBURG!L20</f>
        <v>0</v>
      </c>
      <c r="M20" s="91">
        <f>SAWYERS_BAR!M20+OAK_KNOLL!M20+ETNA!M20+FT._JONES!M20+SOMES_BAR!M20+HAPPY_CAMP!M20+HAMBURG!M20</f>
        <v>0</v>
      </c>
      <c r="N20" s="18"/>
      <c r="O20" s="19"/>
      <c r="P20" s="18"/>
    </row>
    <row r="21" spans="2:16" x14ac:dyDescent="0.2">
      <c r="B21" s="197"/>
      <c r="C21" s="181"/>
      <c r="D21" s="15" t="s">
        <v>40</v>
      </c>
      <c r="E21" s="95">
        <v>0</v>
      </c>
      <c r="F21" s="95">
        <v>0</v>
      </c>
      <c r="G21" s="95">
        <v>0</v>
      </c>
      <c r="H21" s="133">
        <v>0</v>
      </c>
      <c r="I21" s="133">
        <v>0</v>
      </c>
      <c r="J21" s="133">
        <v>0</v>
      </c>
      <c r="K21" s="95">
        <v>0</v>
      </c>
      <c r="L21" s="95">
        <v>0</v>
      </c>
      <c r="M21" s="95">
        <v>0</v>
      </c>
      <c r="N21" s="15"/>
      <c r="O21" s="22"/>
      <c r="P21" s="15"/>
    </row>
    <row r="22" spans="2:16" ht="12.75" customHeight="1" x14ac:dyDescent="0.2">
      <c r="B22" s="197"/>
      <c r="C22" s="179" t="s">
        <v>31</v>
      </c>
      <c r="D22" s="23" t="s">
        <v>47</v>
      </c>
      <c r="E22" s="91">
        <f>SAWYERS_BAR!E22+OAK_KNOLL!E22+ETNA!E22+FT._JONES!E22+SOMES_BAR!E22+HAPPY_CAMP!E22+HAMBURG!E22</f>
        <v>3174</v>
      </c>
      <c r="F22" s="91">
        <f>SAWYERS_BAR!F22+OAK_KNOLL!F22+ETNA!F22+FT._JONES!F22+SOMES_BAR!F22+HAPPY_CAMP!F22+HAMBURG!F22</f>
        <v>3171</v>
      </c>
      <c r="G22" s="91">
        <f>SAWYERS_BAR!G22+OAK_KNOLL!G22+ETNA!G22+FT._JONES!G22+SOMES_BAR!G22+HAPPY_CAMP!G22+HAMBURG!G22</f>
        <v>3169</v>
      </c>
      <c r="H22" s="132">
        <f>SAWYERS_BAR!H22+OAK_KNOLL!H22+ETNA!H22+FT._JONES!H22+SOMES_BAR!H22+HAPPY_CAMP!H22+HAMBURG!H22</f>
        <v>3167</v>
      </c>
      <c r="I22" s="132">
        <f>SAWYERS_BAR!I22+OAK_KNOLL!I22+ETNA!I22+FT._JONES!I22+SOMES_BAR!I22+HAPPY_CAMP!I22+HAMBURG!I22</f>
        <v>3185</v>
      </c>
      <c r="J22" s="132">
        <f>SAWYERS_BAR!J22+OAK_KNOLL!J22+ETNA!J22+FT._JONES!J22+SOMES_BAR!J22+HAPPY_CAMP!J22+HAMBURG!J22</f>
        <v>3189</v>
      </c>
      <c r="K22" s="91">
        <f>SAWYERS_BAR!K22+OAK_KNOLL!K22+ETNA!K22+FT._JONES!K22+SOMES_BAR!K22+HAPPY_CAMP!K22+HAMBURG!K22</f>
        <v>3191</v>
      </c>
      <c r="L22" s="91">
        <f>SAWYERS_BAR!L22+OAK_KNOLL!L22+ETNA!L22+FT._JONES!L22+SOMES_BAR!L22+HAPPY_CAMP!L22+HAMBURG!L22</f>
        <v>3194</v>
      </c>
      <c r="M22" s="91">
        <f>SAWYERS_BAR!M22+OAK_KNOLL!M22+ETNA!M22+FT._JONES!M22+SOMES_BAR!M22+HAPPY_CAMP!M22+HAMBURG!M22</f>
        <v>3197</v>
      </c>
      <c r="N22" s="23"/>
      <c r="O22" s="26"/>
      <c r="P22" s="23"/>
    </row>
    <row r="23" spans="2:16" x14ac:dyDescent="0.2">
      <c r="B23" s="197"/>
      <c r="C23" s="180"/>
      <c r="D23" s="18" t="s">
        <v>48</v>
      </c>
      <c r="E23" s="91">
        <f>SAWYERS_BAR!E23+OAK_KNOLL!E23+ETNA!E23+FT._JONES!E23+SOMES_BAR!E23+HAPPY_CAMP!E23+HAMBURG!E23</f>
        <v>10</v>
      </c>
      <c r="F23" s="91">
        <f>SAWYERS_BAR!F23+OAK_KNOLL!F23+ETNA!F23+FT._JONES!F23+SOMES_BAR!F23+HAPPY_CAMP!F23+HAMBURG!F23</f>
        <v>7</v>
      </c>
      <c r="G23" s="91">
        <f>SAWYERS_BAR!G23+OAK_KNOLL!G23+ETNA!G23+FT._JONES!G23+SOMES_BAR!G23+HAPPY_CAMP!G23+HAMBURG!G23</f>
        <v>5</v>
      </c>
      <c r="H23" s="158">
        <f>SAWYERS_BAR!H23+HAMBURG!H23+HAPPY_CAMP!H23+SOMES_BAR!H23+FT._JONES!H23+ETNA!H23+OAK_KNOLL!H23</f>
        <v>13</v>
      </c>
      <c r="I23" s="158">
        <f>SAWYERS_BAR!I23+HAMBURG!I23+HAPPY_CAMP!I23+SOMES_BAR!I23+FT._JONES!I23+ETNA!I23+OAK_KNOLL!I23</f>
        <v>15</v>
      </c>
      <c r="J23" s="158">
        <f>SAWYERS_BAR!J23+HAMBURG!J23+HAPPY_CAMP!J23+SOMES_BAR!J23+FT._JONES!J23+ETNA!J23+OAK_KNOLL!J23</f>
        <v>11</v>
      </c>
      <c r="K23" s="91">
        <f>SAWYERS_BAR!K23+OAK_KNOLL!K23+ETNA!K23+FT._JONES!K23+SOMES_BAR!K23+HAPPY_CAMP!K23+HAMBURG!K23</f>
        <v>7</v>
      </c>
      <c r="L23" s="91">
        <f>SAWYERS_BAR!L23+OAK_KNOLL!L23+ETNA!L23+FT._JONES!L23+SOMES_BAR!L23+HAPPY_CAMP!L23+HAMBURG!L23</f>
        <v>6</v>
      </c>
      <c r="M23" s="91">
        <f>SAWYERS_BAR!M23+OAK_KNOLL!M23+ETNA!M23+FT._JONES!M23+SOMES_BAR!M23+HAPPY_CAMP!M23+HAMBURG!M23</f>
        <v>5</v>
      </c>
      <c r="N23" s="18"/>
      <c r="O23" s="19"/>
      <c r="P23" s="18"/>
    </row>
    <row r="24" spans="2:16" x14ac:dyDescent="0.2">
      <c r="B24" s="197"/>
      <c r="C24" s="181"/>
      <c r="D24" s="15" t="s">
        <v>40</v>
      </c>
      <c r="E24" s="95">
        <f>E23/E22</f>
        <v>3.1505986137366098E-3</v>
      </c>
      <c r="F24" s="95">
        <f t="shared" ref="F24:H24" si="8">F23/F22</f>
        <v>2.2075055187637969E-3</v>
      </c>
      <c r="G24" s="95">
        <f t="shared" si="8"/>
        <v>1.577784790154623E-3</v>
      </c>
      <c r="H24" s="133">
        <f t="shared" si="8"/>
        <v>4.1048310704136408E-3</v>
      </c>
      <c r="I24" s="133">
        <f t="shared" ref="I24:K24" si="9">I23/I22</f>
        <v>4.7095761381475663E-3</v>
      </c>
      <c r="J24" s="133">
        <f t="shared" si="9"/>
        <v>3.4493571652555659E-3</v>
      </c>
      <c r="K24" s="95">
        <f t="shared" si="9"/>
        <v>2.1936696960200563E-3</v>
      </c>
      <c r="L24" s="95">
        <f t="shared" ref="L24:M24" si="10">L23/L22</f>
        <v>1.878522229179712E-3</v>
      </c>
      <c r="M24" s="95">
        <f t="shared" si="10"/>
        <v>1.5639662183296842E-3</v>
      </c>
      <c r="N24" s="76"/>
      <c r="O24" s="76"/>
      <c r="P24" s="76"/>
    </row>
    <row r="25" spans="2:16" ht="12.75" customHeight="1" x14ac:dyDescent="0.2">
      <c r="B25" s="197"/>
      <c r="C25" s="179" t="s">
        <v>49</v>
      </c>
      <c r="D25" s="23" t="s">
        <v>47</v>
      </c>
      <c r="E25" s="91">
        <f>SAWYERS_BAR!E25+OAK_KNOLL!E25+ETNA!E25+FT._JONES!E25+SOMES_BAR!E25+HAPPY_CAMP!E25+HAMBURG!E25</f>
        <v>2058</v>
      </c>
      <c r="F25" s="91">
        <f>SAWYERS_BAR!F25+OAK_KNOLL!F25+ETNA!F25+FT._JONES!F25+SOMES_BAR!F25+HAPPY_CAMP!F25+HAMBURG!F25</f>
        <v>2057</v>
      </c>
      <c r="G25" s="91">
        <f>SAWYERS_BAR!G25+OAK_KNOLL!G25+ETNA!G25+FT._JONES!G25+SOMES_BAR!G25+HAPPY_CAMP!G25+HAMBURG!G25</f>
        <v>2056</v>
      </c>
      <c r="H25" s="132">
        <f>SAWYERS_BAR!H25+OAK_KNOLL!H25+ETNA!H25+FT._JONES!H25+SOMES_BAR!H25+HAPPY_CAMP!H25+HAMBURG!H25</f>
        <v>2061</v>
      </c>
      <c r="I25" s="132">
        <f>SAWYERS_BAR!I25+OAK_KNOLL!I25+ETNA!I25+FT._JONES!I25+SOMES_BAR!I25+HAPPY_CAMP!I25+HAMBURG!I25</f>
        <v>2067</v>
      </c>
      <c r="J25" s="132">
        <f>SAWYERS_BAR!J25+OAK_KNOLL!J25+ETNA!J25+FT._JONES!J25+SOMES_BAR!J25+HAPPY_CAMP!J25+HAMBURG!J25</f>
        <v>2071</v>
      </c>
      <c r="K25" s="91">
        <f>SAWYERS_BAR!K25+OAK_KNOLL!K25+ETNA!K25+FT._JONES!K25+SOMES_BAR!K25+HAPPY_CAMP!K25+HAMBURG!K25</f>
        <v>2072</v>
      </c>
      <c r="L25" s="91">
        <f>SAWYERS_BAR!L25+OAK_KNOLL!L25+ETNA!L25+FT._JONES!L25+SOMES_BAR!L25+HAPPY_CAMP!L25+HAMBURG!L25</f>
        <v>2087</v>
      </c>
      <c r="M25" s="91">
        <f>SAWYERS_BAR!M25+OAK_KNOLL!M25+ETNA!M25+FT._JONES!M25+SOMES_BAR!M25+HAPPY_CAMP!M25+HAMBURG!M25</f>
        <v>2061</v>
      </c>
      <c r="N25" s="99"/>
      <c r="O25" s="99"/>
      <c r="P25" s="99"/>
    </row>
    <row r="26" spans="2:16" x14ac:dyDescent="0.2">
      <c r="B26" s="197"/>
      <c r="C26" s="180"/>
      <c r="D26" s="18" t="s">
        <v>48</v>
      </c>
      <c r="E26" s="91">
        <f>SAWYERS_BAR!E26+OAK_KNOLL!E26+ETNA!E26+FT._JONES!E26+SOMES_BAR!E26+HAPPY_CAMP!E26+HAMBURG!E26</f>
        <v>11</v>
      </c>
      <c r="F26" s="91">
        <f>SAWYERS_BAR!F26+OAK_KNOLL!F26+ETNA!F26+FT._JONES!F26+SOMES_BAR!F26+HAPPY_CAMP!F26+HAMBURG!F26</f>
        <v>10</v>
      </c>
      <c r="G26" s="91">
        <f>SAWYERS_BAR!G26+OAK_KNOLL!G26+ETNA!G26+FT._JONES!G26+SOMES_BAR!G26+HAPPY_CAMP!G26+HAMBURG!G26</f>
        <v>5</v>
      </c>
      <c r="H26" s="132">
        <f>SAWYERS_BAR!H26+OAK_KNOLL!H26+ETNA!H26+FT._JONES!H26+SOMES_BAR!H26+HAPPY_CAMP!H26+HAMBURG!H26</f>
        <v>4</v>
      </c>
      <c r="I26" s="132">
        <f>SAWYERS_BAR!I26+OAK_KNOLL!I26+ETNA!I26+FT._JONES!I26+SOMES_BAR!I26+HAPPY_CAMP!I26+HAMBURG!I26</f>
        <v>5</v>
      </c>
      <c r="J26" s="132">
        <f>SAWYERS_BAR!J26+OAK_KNOLL!J26+ETNA!J26+FT._JONES!J26+SOMES_BAR!J26+HAPPY_CAMP!J26+HAMBURG!J26</f>
        <v>9</v>
      </c>
      <c r="K26" s="91">
        <f>SAWYERS_BAR!K26+OAK_KNOLL!K26+ETNA!K26+FT._JONES!K26+SOMES_BAR!K26+HAPPY_CAMP!K26+HAMBURG!K26</f>
        <v>3</v>
      </c>
      <c r="L26" s="91">
        <f>SAWYERS_BAR!L26+OAK_KNOLL!L26+ETNA!L26+FT._JONES!L26+SOMES_BAR!L26+HAPPY_CAMP!L26+HAMBURG!L26</f>
        <v>14</v>
      </c>
      <c r="M26" s="91">
        <f>SAWYERS_BAR!M26+OAK_KNOLL!M26+ETNA!M26+FT._JONES!M26+SOMES_BAR!M26+HAPPY_CAMP!M26+HAMBURG!M26</f>
        <v>3</v>
      </c>
      <c r="N26" s="99"/>
      <c r="O26" s="99"/>
      <c r="P26" s="99"/>
    </row>
    <row r="27" spans="2:16" x14ac:dyDescent="0.2">
      <c r="B27" s="198"/>
      <c r="C27" s="181"/>
      <c r="D27" s="15" t="s">
        <v>40</v>
      </c>
      <c r="E27" s="95">
        <f t="shared" ref="E27:G27" si="11">E26/E25</f>
        <v>5.3449951409135082E-3</v>
      </c>
      <c r="F27" s="95">
        <f t="shared" si="11"/>
        <v>4.8614487117160914E-3</v>
      </c>
      <c r="G27" s="95">
        <f t="shared" si="11"/>
        <v>2.4319066147859923E-3</v>
      </c>
      <c r="H27" s="133">
        <f t="shared" ref="H27:I27" si="12">H26/H25</f>
        <v>1.9408054342552159E-3</v>
      </c>
      <c r="I27" s="133">
        <f t="shared" si="12"/>
        <v>2.4189646831156266E-3</v>
      </c>
      <c r="J27" s="133">
        <f t="shared" ref="J27:L27" si="13">J26/J25</f>
        <v>4.3457267020762915E-3</v>
      </c>
      <c r="K27" s="95">
        <f t="shared" si="13"/>
        <v>1.4478764478764478E-3</v>
      </c>
      <c r="L27" s="95">
        <f t="shared" si="13"/>
        <v>6.7081935793004309E-3</v>
      </c>
      <c r="M27" s="95">
        <f t="shared" ref="M27" si="14">M26/M25</f>
        <v>1.455604075691412E-3</v>
      </c>
      <c r="N27" s="102"/>
      <c r="O27" s="102"/>
      <c r="P27" s="102"/>
    </row>
    <row r="28" spans="2:16" x14ac:dyDescent="0.2">
      <c r="B28" s="199" t="s">
        <v>50</v>
      </c>
      <c r="C28" s="200"/>
      <c r="D28" s="28" t="s">
        <v>51</v>
      </c>
      <c r="E28" s="91">
        <f>SAWYERS_BAR!E28+OAK_KNOLL!E28+ETNA!E28+FT._JONES!E28+SOMES_BAR!E28+HAPPY_CAMP!E28+HAMBURG!E28</f>
        <v>12</v>
      </c>
      <c r="F28" s="91">
        <f>SAWYERS_BAR!F28+OAK_KNOLL!F28+ETNA!F28+FT._JONES!F28+SOMES_BAR!F28+HAPPY_CAMP!F28+HAMBURG!F28</f>
        <v>11</v>
      </c>
      <c r="G28" s="91">
        <f>SAWYERS_BAR!G28+OAK_KNOLL!G28+ETNA!G28+FT._JONES!G28+SOMES_BAR!G28+HAPPY_CAMP!G28+HAMBURG!G28</f>
        <v>7</v>
      </c>
      <c r="H28" s="132">
        <f>SAWYERS_BAR!H28+OAK_KNOLL!H28+ETNA!H28+FT._JONES!H28+SOMES_BAR!H28+HAPPY_CAMP!H28+HAMBURG!H28</f>
        <v>12</v>
      </c>
      <c r="I28" s="132">
        <f>SAWYERS_BAR!I28+OAK_KNOLL!I28+ETNA!I28+FT._JONES!I28+SOMES_BAR!I28+HAPPY_CAMP!I28+HAMBURG!I28</f>
        <v>14</v>
      </c>
      <c r="J28" s="132">
        <f>SAWYERS_BAR!J28+OAK_KNOLL!J28+ETNA!J28+FT._JONES!J28+SOMES_BAR!J28+HAPPY_CAMP!J28+HAMBURG!J28</f>
        <v>14</v>
      </c>
      <c r="K28" s="91">
        <f>SAWYERS_BAR!K28+OAK_KNOLL!K28+ETNA!K28+FT._JONES!K28+SOMES_BAR!K28+HAPPY_CAMP!K28+HAMBURG!K28</f>
        <v>6</v>
      </c>
      <c r="L28" s="91">
        <f>SAWYERS_BAR!L28+OAK_KNOLL!L28+ETNA!L28+FT._JONES!L28+SOMES_BAR!L28+HAPPY_CAMP!L28+HAMBURG!L28</f>
        <v>14</v>
      </c>
      <c r="M28" s="91">
        <f>SAWYERS_BAR!M28+OAK_KNOLL!M28+ETNA!M28+FT._JONES!M28+SOMES_BAR!M28+HAPPY_CAMP!M28+HAMBURG!M28</f>
        <v>8</v>
      </c>
      <c r="N28" s="99"/>
      <c r="O28" s="99"/>
      <c r="P28" s="99"/>
    </row>
    <row r="29" spans="2:16" x14ac:dyDescent="0.2">
      <c r="B29" s="201"/>
      <c r="C29" s="202"/>
      <c r="D29" s="18" t="s">
        <v>52</v>
      </c>
      <c r="E29" s="91">
        <f>SAWYERS_BAR!E29+OAK_KNOLL!E29+ETNA!E29+FT._JONES!E29+SOMES_BAR!E29+HAPPY_CAMP!E29+HAMBURG!E29</f>
        <v>12</v>
      </c>
      <c r="F29" s="91">
        <f>SAWYERS_BAR!F29+OAK_KNOLL!F29+ETNA!F29+FT._JONES!F29+SOMES_BAR!F29+HAPPY_CAMP!F29+HAMBURG!F29</f>
        <v>11</v>
      </c>
      <c r="G29" s="91">
        <f>SAWYERS_BAR!G29+OAK_KNOLL!G29+ETNA!G29+FT._JONES!G29+SOMES_BAR!G29+HAPPY_CAMP!G29+HAMBURG!G29</f>
        <v>7</v>
      </c>
      <c r="H29" s="132">
        <f>SAWYERS_BAR!H29+OAK_KNOLL!H29+ETNA!H29+FT._JONES!H29+SOMES_BAR!H29+HAPPY_CAMP!H29+HAMBURG!H29</f>
        <v>12</v>
      </c>
      <c r="I29" s="132">
        <f>SAWYERS_BAR!I29+OAK_KNOLL!I29+ETNA!I29+FT._JONES!I29+SOMES_BAR!I29+HAPPY_CAMP!I29+HAMBURG!I29</f>
        <v>14</v>
      </c>
      <c r="J29" s="132">
        <f>SAWYERS_BAR!J29+OAK_KNOLL!J29+ETNA!J29+FT._JONES!J29+SOMES_BAR!J29+HAPPY_CAMP!J29+HAMBURG!J29</f>
        <v>14</v>
      </c>
      <c r="K29" s="91">
        <f>SAWYERS_BAR!K29+OAK_KNOLL!K29+ETNA!K29+FT._JONES!K29+SOMES_BAR!K29+HAPPY_CAMP!K29+HAMBURG!K29</f>
        <v>6</v>
      </c>
      <c r="L29" s="91">
        <f>SAWYERS_BAR!L29+OAK_KNOLL!L29+ETNA!L29+FT._JONES!L29+SOMES_BAR!L29+HAPPY_CAMP!L29+HAMBURG!L29</f>
        <v>14</v>
      </c>
      <c r="M29" s="91">
        <f>SAWYERS_BAR!M29+OAK_KNOLL!M29+ETNA!M29+FT._JONES!M29+SOMES_BAR!M29+HAPPY_CAMP!M29+HAMBURG!M29</f>
        <v>8</v>
      </c>
      <c r="N29" s="99"/>
      <c r="O29" s="99"/>
      <c r="P29" s="99"/>
    </row>
    <row r="30" spans="2:16" x14ac:dyDescent="0.2">
      <c r="B30" s="201"/>
      <c r="C30" s="202"/>
      <c r="D30" s="29" t="s">
        <v>53</v>
      </c>
      <c r="E30" s="88">
        <f t="shared" ref="E30:G30" si="15">E29/E28</f>
        <v>1</v>
      </c>
      <c r="F30" s="88">
        <f t="shared" si="15"/>
        <v>1</v>
      </c>
      <c r="G30" s="88">
        <f t="shared" si="15"/>
        <v>1</v>
      </c>
      <c r="H30" s="85">
        <f t="shared" ref="H30:I30" si="16">H29/H28</f>
        <v>1</v>
      </c>
      <c r="I30" s="85">
        <f t="shared" si="16"/>
        <v>1</v>
      </c>
      <c r="J30" s="85">
        <f t="shared" ref="J30:K30" si="17">J29/J28</f>
        <v>1</v>
      </c>
      <c r="K30" s="88">
        <f t="shared" si="17"/>
        <v>1</v>
      </c>
      <c r="L30" s="88">
        <f t="shared" ref="L30:M30" si="18">L29/L28</f>
        <v>1</v>
      </c>
      <c r="M30" s="88">
        <f t="shared" si="18"/>
        <v>1</v>
      </c>
      <c r="N30" s="98"/>
      <c r="O30" s="98"/>
      <c r="P30" s="98"/>
    </row>
    <row r="31" spans="2:16" x14ac:dyDescent="0.2">
      <c r="B31" s="201"/>
      <c r="C31" s="202"/>
      <c r="D31" s="18" t="s">
        <v>41</v>
      </c>
      <c r="E31" s="125">
        <f>SAWYERS_BAR!E31+OAK_KNOLL!E31+ETNA!E31+FT._JONES!E31+SOMES_BAR!E31+HAPPY_CAMP!E31+HAMBURG!E31</f>
        <v>0.7402777777777777</v>
      </c>
      <c r="F31" s="96">
        <f>SAWYERS_BAR!F31+OAK_KNOLL!F31+ETNA!F31+FT._JONES!F31+SOMES_BAR!F31+HAPPY_CAMP!F31+HAMBURG!F31</f>
        <v>3.0972222222222223</v>
      </c>
      <c r="G31" s="96">
        <f>SAWYERS_BAR!G31+OAK_KNOLL!G31+ETNA!G31+FT._JONES!G31+SOMES_BAR!G31+HAPPY_CAMP!G31+HAMBURG!G31</f>
        <v>1.1791666666666665</v>
      </c>
      <c r="H31" s="159">
        <f>SAWYERS_BAR!H31+OAK_KNOLL!H31+ETNA!H31+FT._JONES!H31+SOMES_BAR!H31+HAPPY_CAMP!H31+HAMBURG!H31</f>
        <v>0.79513888888888895</v>
      </c>
      <c r="I31" s="159">
        <f>SAWYERS_BAR!I31+OAK_KNOLL!I31+ETNA!I31+FT._JONES!I31+SOMES_BAR!I31+HAPPY_CAMP!I31+HAMBURG!I31</f>
        <v>1.1819444444444445</v>
      </c>
      <c r="J31" s="159">
        <f>SAWYERS_BAR!J31+OAK_KNOLL!J31+ETNA!J31+FT._JONES!J31+SOMES_BAR!J31+HAPPY_CAMP!J31+HAMBURG!J31</f>
        <v>1.4722222222222221</v>
      </c>
      <c r="K31" s="96">
        <f>SAWYERS_BAR!K31+OAK_KNOLL!K31+ETNA!K31+FT._JONES!K31+SOMES_BAR!K31+HAPPY_CAMP!K31+HAMBURG!K31</f>
        <v>2.0451388888888888</v>
      </c>
      <c r="L31" s="96">
        <f>SAWYERS_BAR!L31+OAK_KNOLL!L31+ETNA!L31+FT._JONES!L31+SOMES_BAR!L31+HAPPY_CAMP!L31+HAMBURG!L31</f>
        <v>3.7388888888888894</v>
      </c>
      <c r="M31" s="96">
        <f>SAWYERS_BAR!M31+OAK_KNOLL!M31+ETNA!M31+FT._JONES!M31+SOMES_BAR!M31+HAPPY_CAMP!M31+HAMBURG!M31</f>
        <v>2.4319444444444445</v>
      </c>
      <c r="N31" s="100"/>
      <c r="O31" s="100"/>
      <c r="P31" s="100"/>
    </row>
    <row r="32" spans="2:16" x14ac:dyDescent="0.2">
      <c r="B32" s="203"/>
      <c r="C32" s="204"/>
      <c r="D32" s="15" t="s">
        <v>42</v>
      </c>
      <c r="E32" s="89">
        <f t="shared" ref="E32:G32" si="19">E31/E28</f>
        <v>6.1689814814814808E-2</v>
      </c>
      <c r="F32" s="89">
        <f t="shared" si="19"/>
        <v>0.28156565656565657</v>
      </c>
      <c r="G32" s="89">
        <f t="shared" si="19"/>
        <v>0.16845238095238094</v>
      </c>
      <c r="H32" s="160">
        <f t="shared" ref="H32:I32" si="20">H31/H28</f>
        <v>6.6261574074074084E-2</v>
      </c>
      <c r="I32" s="160">
        <f t="shared" si="20"/>
        <v>8.442460317460318E-2</v>
      </c>
      <c r="J32" s="160">
        <f t="shared" ref="J32:K32" si="21">J31/J28</f>
        <v>0.10515873015873015</v>
      </c>
      <c r="K32" s="89">
        <f t="shared" si="21"/>
        <v>0.34085648148148145</v>
      </c>
      <c r="L32" s="89">
        <f t="shared" ref="L32:M32" si="22">L31/L28</f>
        <v>0.26706349206349211</v>
      </c>
      <c r="M32" s="89">
        <f t="shared" si="22"/>
        <v>0.30399305555555556</v>
      </c>
      <c r="N32" s="101"/>
      <c r="O32" s="101"/>
      <c r="P32" s="101"/>
    </row>
    <row r="34" spans="2:16" s="3" customFormat="1" x14ac:dyDescent="0.2">
      <c r="B34" s="51" t="s">
        <v>20</v>
      </c>
      <c r="C34" s="57"/>
      <c r="D34" s="57"/>
      <c r="E34" s="57"/>
      <c r="F34" s="57"/>
      <c r="G34" s="57"/>
      <c r="H34" s="58"/>
      <c r="I34" s="52" t="s">
        <v>1</v>
      </c>
      <c r="J34" s="53"/>
      <c r="K34" s="54" t="s">
        <v>2</v>
      </c>
      <c r="L34" s="55"/>
      <c r="M34" s="52" t="s">
        <v>3</v>
      </c>
      <c r="N34" s="53"/>
      <c r="O34" s="54" t="s">
        <v>4</v>
      </c>
      <c r="P34" s="55"/>
    </row>
    <row r="35" spans="2:16" ht="12.75" customHeight="1" x14ac:dyDescent="0.2">
      <c r="B35" s="188" t="s">
        <v>54</v>
      </c>
      <c r="C35" s="189"/>
      <c r="D35" s="189"/>
      <c r="E35" s="48" t="s">
        <v>55</v>
      </c>
      <c r="F35" s="48"/>
      <c r="G35" s="48"/>
      <c r="H35" s="48"/>
      <c r="I35" s="49"/>
      <c r="J35" s="50"/>
      <c r="K35" s="59"/>
      <c r="L35" s="56"/>
      <c r="M35" s="49"/>
      <c r="N35" s="50"/>
      <c r="O35" s="59"/>
      <c r="P35" s="56"/>
    </row>
    <row r="36" spans="2:16" x14ac:dyDescent="0.2">
      <c r="B36" s="189"/>
      <c r="C36" s="189"/>
      <c r="D36" s="189"/>
      <c r="E36" s="48" t="s">
        <v>21</v>
      </c>
      <c r="F36" s="48"/>
      <c r="G36" s="48"/>
      <c r="H36" s="48"/>
      <c r="I36" s="49"/>
      <c r="J36" s="50"/>
      <c r="K36" s="59"/>
      <c r="L36" s="56"/>
      <c r="M36" s="49"/>
      <c r="N36" s="50"/>
      <c r="O36" s="59"/>
      <c r="P36" s="56"/>
    </row>
    <row r="37" spans="2:16" x14ac:dyDescent="0.2">
      <c r="B37" s="189"/>
      <c r="C37" s="189"/>
      <c r="D37" s="189"/>
      <c r="E37" s="48" t="s">
        <v>56</v>
      </c>
      <c r="F37" s="48"/>
      <c r="G37" s="48"/>
      <c r="H37" s="48"/>
      <c r="I37" s="49"/>
      <c r="J37" s="50"/>
      <c r="K37" s="59"/>
      <c r="L37" s="56"/>
      <c r="M37" s="49"/>
      <c r="N37" s="50"/>
      <c r="O37" s="59"/>
      <c r="P37" s="56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113" t="s">
        <v>76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SAWYERS_BAR</vt:lpstr>
      <vt:lpstr>OAK_KNOLL</vt:lpstr>
      <vt:lpstr>ETNA</vt:lpstr>
      <vt:lpstr>FT._JONES</vt:lpstr>
      <vt:lpstr>SOMES_BAR</vt:lpstr>
      <vt:lpstr>HAPPY_CAMP</vt:lpstr>
      <vt:lpstr>HAMBURG</vt:lpstr>
      <vt:lpstr>COMPANY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Llela Tan-Walsh</cp:lastModifiedBy>
  <cp:lastPrinted>2012-04-03T21:01:29Z</cp:lastPrinted>
  <dcterms:created xsi:type="dcterms:W3CDTF">2009-11-05T22:32:05Z</dcterms:created>
  <dcterms:modified xsi:type="dcterms:W3CDTF">2012-11-21T19:52:40Z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