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<sst xmlns="http://schemas.openxmlformats.org/spreadsheetml/2006/main" count="97" uniqueCount="51">
  <si>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>Date filed                                   04/15/2012</t>
  </si>
  <si>
    <t>Date filed
07/2/12</t>
  </si>
  <si>
    <t>Date filed
10/22/12</t>
  </si>
  <si>
    <t>Date filed
01/15/13</t>
  </si>
  <si>
    <t>1st Quarter</t>
  </si>
  <si>
    <t>2nd Quarter</t>
  </si>
  <si>
    <t>3rd Quarter</t>
  </si>
  <si>
    <t>4th Quarter</t>
  </si>
  <si>
    <t>Copperopolis Exchange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</si>
  <si>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</si>
  <si>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</si>
  <si>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</si>
  <si>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</si>
  <si>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</si>
  <si>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</si>
  <si>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</si>
  <si>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</si>
  <si>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</si>
  <si>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</si>
  <si>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</si>
  <si>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</si>
  <si>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</si>
  <si>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</si>
  <si>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</si>
  <si>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</si>
  <si>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</si>
  <si>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</si>
  <si>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</si>
  <si>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</si>
  <si>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</si>
  <si>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</si>
  <si>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</si>
  <si>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</si>
  <si>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</si>
  <si>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</si>
  <si>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Jenny Lind Exchange</t>
  </si>
  <si>
    <t>State-Wide Reporting</t>
  </si>
  <si>
    <t>Primary Utility Contact Information</t>
  </si>
  <si>
    <t>Filed with CPUC:</t>
  </si>
  <si>
    <t>4th Qtr. 2012</t>
  </si>
  <si>
    <t>Name:</t>
  </si>
  <si>
    <t>Yvonne Wooster or Dan Richardson</t>
  </si>
  <si>
    <t>Phone:</t>
  </si>
  <si>
    <t>209 785-2211</t>
  </si>
  <si>
    <t>Email:</t>
  </si>
  <si>
    <t>ysmythe@caltel.com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</si>
  <si>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</si>
  <si>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</si>
  <si>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</si>
  <si>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t>send to telcoservicequality@cpuc.ca.gov</t>
  </si>
  <si>
    <t>Calaveras Telephone GO 133-C  State-Wide Reporting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</si>
</sst>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33" borderId="11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16" borderId="0" xfId="0" applyFont="1" applyFill="1" applyAlignment="1">
      <alignment/>
    </xf>
    <xf numFmtId="0" fontId="0" fillId="16" borderId="0" xfId="0" applyFill="1" applyAlignment="1">
      <alignment/>
    </xf>
    <xf numFmtId="0" fontId="20" fillId="33" borderId="19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Alignment="1">
      <alignment/>
    </xf>
    <xf numFmtId="0" fontId="20" fillId="0" borderId="19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vertical="center" wrapText="1"/>
    </xf>
    <xf numFmtId="0" fontId="19" fillId="0" borderId="19" xfId="0" applyFont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21" xfId="0" applyFont="1" applyBorder="1" applyAlignment="1">
      <alignment horizontal="center" vertical="center" textRotation="90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22" xfId="0" applyFont="1" applyBorder="1" applyAlignment="1">
      <alignment horizontal="center" vertical="center" textRotation="90"/>
    </xf>
    <xf numFmtId="0" fontId="19" fillId="16" borderId="23" xfId="0" applyFont="1" applyFill="1" applyBorder="1" applyAlignment="1">
      <alignment vertical="center" wrapText="1"/>
    </xf>
    <xf numFmtId="0" fontId="19" fillId="16" borderId="24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16" borderId="27" xfId="0" applyFont="1" applyFill="1" applyBorder="1" applyAlignment="1">
      <alignment vertical="center" wrapText="1"/>
    </xf>
    <xf numFmtId="0" fontId="19" fillId="16" borderId="20" xfId="0" applyFont="1" applyFill="1" applyBorder="1" applyAlignment="1">
      <alignment/>
    </xf>
    <xf numFmtId="0" fontId="19" fillId="0" borderId="28" xfId="0" applyFont="1" applyBorder="1" applyAlignment="1">
      <alignment/>
    </xf>
    <xf numFmtId="0" fontId="19" fillId="16" borderId="29" xfId="0" applyFont="1" applyFill="1" applyBorder="1" applyAlignment="1">
      <alignment vertical="center" wrapText="1"/>
    </xf>
    <xf numFmtId="0" fontId="19" fillId="16" borderId="30" xfId="0" applyFont="1" applyFill="1" applyBorder="1" applyAlignment="1">
      <alignment/>
    </xf>
    <xf numFmtId="2" fontId="19" fillId="33" borderId="31" xfId="58" applyNumberFormat="1" applyFont="1" applyFill="1" applyBorder="1" applyAlignment="1">
      <alignment/>
    </xf>
    <xf numFmtId="2" fontId="19" fillId="33" borderId="30" xfId="58" applyNumberFormat="1" applyFont="1" applyFill="1" applyBorder="1" applyAlignment="1">
      <alignment/>
    </xf>
    <xf numFmtId="2" fontId="19" fillId="0" borderId="30" xfId="58" applyNumberFormat="1" applyFont="1" applyBorder="1" applyAlignment="1">
      <alignment horizontal="right"/>
    </xf>
    <xf numFmtId="2" fontId="19" fillId="0" borderId="31" xfId="58" applyNumberFormat="1" applyFont="1" applyBorder="1" applyAlignment="1">
      <alignment horizontal="right"/>
    </xf>
    <xf numFmtId="2" fontId="19" fillId="0" borderId="30" xfId="58" applyNumberFormat="1" applyFont="1" applyBorder="1" applyAlignment="1">
      <alignment/>
    </xf>
    <xf numFmtId="2" fontId="19" fillId="0" borderId="31" xfId="58" applyNumberFormat="1" applyFont="1" applyBorder="1" applyAlignment="1">
      <alignment/>
    </xf>
    <xf numFmtId="2" fontId="19" fillId="0" borderId="32" xfId="58" applyNumberFormat="1" applyFont="1" applyBorder="1" applyAlignment="1">
      <alignment/>
    </xf>
    <xf numFmtId="0" fontId="20" fillId="16" borderId="23" xfId="0" applyFont="1" applyFill="1" applyBorder="1" applyAlignment="1">
      <alignment vertical="center" wrapText="1"/>
    </xf>
    <xf numFmtId="0" fontId="19" fillId="16" borderId="33" xfId="0" applyFont="1" applyFill="1" applyBorder="1" applyAlignment="1">
      <alignment/>
    </xf>
    <xf numFmtId="0" fontId="19" fillId="16" borderId="24" xfId="0" applyFont="1" applyFill="1" applyBorder="1" applyAlignment="1">
      <alignment wrapText="1"/>
    </xf>
    <xf numFmtId="0" fontId="19" fillId="16" borderId="27" xfId="0" applyFont="1" applyFill="1" applyBorder="1" applyAlignment="1">
      <alignment/>
    </xf>
    <xf numFmtId="0" fontId="19" fillId="16" borderId="34" xfId="0" applyFont="1" applyFill="1" applyBorder="1" applyAlignment="1">
      <alignment/>
    </xf>
    <xf numFmtId="0" fontId="19" fillId="16" borderId="21" xfId="0" applyFont="1" applyFill="1" applyBorder="1" applyAlignment="1">
      <alignment/>
    </xf>
    <xf numFmtId="9" fontId="19" fillId="33" borderId="0" xfId="58" applyFont="1" applyFill="1" applyBorder="1" applyAlignment="1">
      <alignment/>
    </xf>
    <xf numFmtId="9" fontId="19" fillId="33" borderId="21" xfId="58" applyFont="1" applyFill="1" applyBorder="1" applyAlignment="1">
      <alignment/>
    </xf>
    <xf numFmtId="9" fontId="19" fillId="0" borderId="21" xfId="58" applyFont="1" applyBorder="1" applyAlignment="1">
      <alignment/>
    </xf>
    <xf numFmtId="9" fontId="19" fillId="0" borderId="0" xfId="58" applyFont="1" applyBorder="1" applyAlignment="1">
      <alignment/>
    </xf>
    <xf numFmtId="9" fontId="19" fillId="0" borderId="35" xfId="58" applyFont="1" applyBorder="1" applyAlignment="1">
      <alignment/>
    </xf>
    <xf numFmtId="0" fontId="19" fillId="16" borderId="29" xfId="0" applyFont="1" applyFill="1" applyBorder="1" applyAlignment="1">
      <alignment/>
    </xf>
    <xf numFmtId="0" fontId="19" fillId="16" borderId="36" xfId="0" applyFont="1" applyFill="1" applyBorder="1" applyAlignment="1">
      <alignment/>
    </xf>
    <xf numFmtId="0" fontId="19" fillId="33" borderId="31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15" borderId="0" xfId="0" applyFont="1" applyFill="1" applyAlignment="1">
      <alignment/>
    </xf>
    <xf numFmtId="0" fontId="0" fillId="15" borderId="0" xfId="0" applyFill="1" applyAlignment="1">
      <alignment/>
    </xf>
    <xf numFmtId="0" fontId="19" fillId="15" borderId="23" xfId="0" applyFont="1" applyFill="1" applyBorder="1" applyAlignment="1">
      <alignment vertical="center" wrapText="1"/>
    </xf>
    <xf numFmtId="0" fontId="19" fillId="15" borderId="24" xfId="0" applyFont="1" applyFill="1" applyBorder="1" applyAlignment="1">
      <alignment/>
    </xf>
    <xf numFmtId="0" fontId="19" fillId="15" borderId="27" xfId="0" applyFont="1" applyFill="1" applyBorder="1" applyAlignment="1">
      <alignment vertical="center" wrapText="1"/>
    </xf>
    <xf numFmtId="0" fontId="19" fillId="15" borderId="20" xfId="0" applyFont="1" applyFill="1" applyBorder="1" applyAlignment="1">
      <alignment/>
    </xf>
    <xf numFmtId="0" fontId="19" fillId="15" borderId="29" xfId="0" applyFont="1" applyFill="1" applyBorder="1" applyAlignment="1">
      <alignment vertical="center" wrapText="1"/>
    </xf>
    <xf numFmtId="0" fontId="19" fillId="15" borderId="3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15" borderId="23" xfId="0" applyFont="1" applyFill="1" applyBorder="1" applyAlignment="1">
      <alignment vertical="center" wrapText="1"/>
    </xf>
    <xf numFmtId="0" fontId="19" fillId="15" borderId="33" xfId="0" applyFont="1" applyFill="1" applyBorder="1" applyAlignment="1">
      <alignment/>
    </xf>
    <xf numFmtId="0" fontId="19" fillId="15" borderId="24" xfId="0" applyFont="1" applyFill="1" applyBorder="1" applyAlignment="1">
      <alignment wrapText="1"/>
    </xf>
    <xf numFmtId="0" fontId="19" fillId="15" borderId="27" xfId="0" applyFont="1" applyFill="1" applyBorder="1" applyAlignment="1">
      <alignment/>
    </xf>
    <xf numFmtId="0" fontId="19" fillId="15" borderId="34" xfId="0" applyFont="1" applyFill="1" applyBorder="1" applyAlignment="1">
      <alignment/>
    </xf>
    <xf numFmtId="0" fontId="19" fillId="15" borderId="21" xfId="0" applyFont="1" applyFill="1" applyBorder="1" applyAlignment="1">
      <alignment/>
    </xf>
    <xf numFmtId="0" fontId="19" fillId="15" borderId="29" xfId="0" applyFont="1" applyFill="1" applyBorder="1" applyAlignment="1">
      <alignment/>
    </xf>
    <xf numFmtId="0" fontId="19" fillId="15" borderId="36" xfId="0" applyFont="1" applyFill="1" applyBorder="1" applyAlignment="1">
      <alignment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0" borderId="12" xfId="0" applyFont="1" applyBorder="1" applyAlignment="1">
      <alignment/>
    </xf>
    <xf numFmtId="0" fontId="19" fillId="0" borderId="19" xfId="0" applyFont="1" applyFill="1" applyBorder="1" applyAlignment="1">
      <alignment/>
    </xf>
    <xf numFmtId="0" fontId="20" fillId="0" borderId="10" xfId="0" applyFont="1" applyBorder="1" applyAlignment="1">
      <alignment horizontal="center" vertical="center" textRotation="90"/>
    </xf>
    <xf numFmtId="0" fontId="19" fillId="34" borderId="23" xfId="0" applyFont="1" applyFill="1" applyBorder="1" applyAlignment="1">
      <alignment vertical="center" wrapText="1"/>
    </xf>
    <xf numFmtId="0" fontId="19" fillId="33" borderId="37" xfId="0" applyFont="1" applyFill="1" applyBorder="1" applyAlignment="1">
      <alignment/>
    </xf>
    <xf numFmtId="0" fontId="19" fillId="34" borderId="27" xfId="0" applyFont="1" applyFill="1" applyBorder="1" applyAlignment="1">
      <alignment vertical="center" wrapText="1"/>
    </xf>
    <xf numFmtId="0" fontId="19" fillId="34" borderId="29" xfId="0" applyFont="1" applyFill="1" applyBorder="1" applyAlignment="1">
      <alignment vertical="center" wrapText="1"/>
    </xf>
    <xf numFmtId="0" fontId="19" fillId="33" borderId="38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22" xfId="0" applyFont="1" applyFill="1" applyBorder="1" applyAlignment="1">
      <alignment vertical="center" wrapText="1"/>
    </xf>
    <xf numFmtId="0" fontId="19" fillId="33" borderId="41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3" xfId="0" applyFont="1" applyFill="1" applyBorder="1" applyAlignment="1">
      <alignment vertical="center" wrapText="1"/>
    </xf>
    <xf numFmtId="0" fontId="19" fillId="0" borderId="41" xfId="0" applyFont="1" applyBorder="1" applyAlignment="1">
      <alignment/>
    </xf>
    <xf numFmtId="2" fontId="19" fillId="33" borderId="14" xfId="58" applyNumberFormat="1" applyFont="1" applyFill="1" applyBorder="1" applyAlignment="1">
      <alignment/>
    </xf>
    <xf numFmtId="2" fontId="19" fillId="33" borderId="20" xfId="58" applyNumberFormat="1" applyFont="1" applyFill="1" applyBorder="1" applyAlignment="1">
      <alignment/>
    </xf>
    <xf numFmtId="2" fontId="19" fillId="0" borderId="20" xfId="58" applyNumberFormat="1" applyFont="1" applyFill="1" applyBorder="1" applyAlignment="1">
      <alignment/>
    </xf>
    <xf numFmtId="0" fontId="20" fillId="0" borderId="41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vertical="center" wrapText="1"/>
    </xf>
    <xf numFmtId="0" fontId="19" fillId="33" borderId="14" xfId="0" applyFont="1" applyFill="1" applyBorder="1" applyAlignment="1">
      <alignment/>
    </xf>
    <xf numFmtId="0" fontId="20" fillId="0" borderId="10" xfId="0" applyFont="1" applyBorder="1" applyAlignment="1">
      <alignment vertical="center" wrapText="1"/>
    </xf>
    <xf numFmtId="0" fontId="19" fillId="0" borderId="19" xfId="0" applyFont="1" applyBorder="1" applyAlignment="1">
      <alignment wrapText="1"/>
    </xf>
    <xf numFmtId="0" fontId="19" fillId="0" borderId="22" xfId="0" applyFont="1" applyBorder="1" applyAlignment="1">
      <alignment/>
    </xf>
    <xf numFmtId="0" fontId="19" fillId="0" borderId="34" xfId="0" applyFont="1" applyBorder="1" applyAlignment="1">
      <alignment/>
    </xf>
    <xf numFmtId="9" fontId="19" fillId="33" borderId="11" xfId="0" applyNumberFormat="1" applyFont="1" applyFill="1" applyBorder="1" applyAlignment="1">
      <alignment/>
    </xf>
    <xf numFmtId="9" fontId="19" fillId="33" borderId="20" xfId="0" applyNumberFormat="1" applyFont="1" applyFill="1" applyBorder="1" applyAlignment="1">
      <alignment/>
    </xf>
    <xf numFmtId="9" fontId="19" fillId="0" borderId="20" xfId="0" applyNumberFormat="1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2" fontId="19" fillId="33" borderId="16" xfId="0" applyNumberFormat="1" applyFont="1" applyFill="1" applyBorder="1" applyAlignment="1">
      <alignment/>
    </xf>
    <xf numFmtId="2" fontId="19" fillId="33" borderId="20" xfId="0" applyNumberFormat="1" applyFont="1" applyFill="1" applyBorder="1" applyAlignment="1">
      <alignment/>
    </xf>
    <xf numFmtId="2" fontId="19" fillId="33" borderId="17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19" fillId="33" borderId="18" xfId="0" applyNumberFormat="1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43" fillId="0" borderId="31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31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34" fillId="0" borderId="31" xfId="52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19" fillId="0" borderId="0" xfId="0" applyNumberFormat="1" applyFont="1" applyFill="1" applyBorder="1" applyAlignment="1" quotePrefix="1">
      <alignment/>
    </xf>
    <xf numFmtId="0" fontId="19" fillId="0" borderId="0" xfId="0" applyFont="1" applyFill="1" applyBorder="1" applyAlignment="1">
      <alignment horizontal="left"/>
    </xf>
    <xf numFmtId="0" fontId="4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7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2" max="2" width="45.140625" style="0" customWidth="1"/>
    <col min="3" max="3" width="37.00390625" style="0" bestFit="1" customWidth="1"/>
    <col min="13" max="13" width="7.7109375" style="0" customWidth="1"/>
    <col min="14" max="14" width="7.140625" style="0" customWidth="1"/>
    <col min="15" max="15" width="8.140625" style="0" customWidth="1"/>
  </cols>
  <sheetData>
    <row r="3" spans="2:15" ht="21.75" customHeight="1">
      <c r="B3" s="1" t="s">
        <v>50</v>
      </c>
      <c r="D3" s="2" t="s">
        <v>0</v>
      </c>
      <c r="E3" s="3"/>
      <c r="F3" s="3"/>
      <c r="G3" s="4" t="s">
        <v>1</v>
      </c>
      <c r="H3" s="5"/>
      <c r="I3" s="6"/>
      <c r="J3" s="7" t="s">
        <v>2</v>
      </c>
      <c r="K3" s="3"/>
      <c r="L3" s="3"/>
      <c r="M3" s="4" t="s">
        <v>3</v>
      </c>
      <c r="N3" s="5"/>
      <c r="O3" s="6"/>
    </row>
    <row r="4" spans="4:15" ht="15">
      <c r="D4" s="8"/>
      <c r="E4" s="9"/>
      <c r="F4" s="9"/>
      <c r="G4" s="10"/>
      <c r="H4" s="11"/>
      <c r="I4" s="12"/>
      <c r="J4" s="9"/>
      <c r="K4" s="9"/>
      <c r="L4" s="9"/>
      <c r="M4" s="10"/>
      <c r="N4" s="11"/>
      <c r="O4" s="12"/>
    </row>
    <row r="5" spans="4:15" ht="15">
      <c r="D5" s="13" t="s">
        <v>4</v>
      </c>
      <c r="E5" s="14"/>
      <c r="F5" s="15"/>
      <c r="G5" s="16" t="s">
        <v>5</v>
      </c>
      <c r="H5" s="17"/>
      <c r="I5" s="18"/>
      <c r="J5" s="13" t="s">
        <v>6</v>
      </c>
      <c r="K5" s="14"/>
      <c r="L5" s="15"/>
      <c r="M5" s="16" t="s">
        <v>7</v>
      </c>
      <c r="N5" s="17"/>
      <c r="O5" s="18"/>
    </row>
    <row r="6" spans="1:15" ht="15">
      <c r="A6" s="19" t="s">
        <v>8</v>
      </c>
      <c r="B6" s="20"/>
      <c r="C6" s="20"/>
      <c r="D6" s="21" t="s">
        <v>9</v>
      </c>
      <c r="E6" s="21" t="s">
        <v>10</v>
      </c>
      <c r="F6" s="22" t="s">
        <v>11</v>
      </c>
      <c r="G6" s="23" t="s">
        <v>12</v>
      </c>
      <c r="H6" s="24" t="s">
        <v>13</v>
      </c>
      <c r="I6" s="23" t="s">
        <v>14</v>
      </c>
      <c r="J6" s="22" t="s">
        <v>15</v>
      </c>
      <c r="K6" s="21" t="s">
        <v>16</v>
      </c>
      <c r="L6" s="22" t="s">
        <v>17</v>
      </c>
      <c r="M6" s="23" t="s">
        <v>18</v>
      </c>
      <c r="N6" s="24" t="s">
        <v>19</v>
      </c>
      <c r="O6" s="23" t="s">
        <v>20</v>
      </c>
    </row>
    <row r="7" spans="1:15" s="31" customFormat="1" ht="12.75">
      <c r="A7" s="25" t="s">
        <v>21</v>
      </c>
      <c r="B7" s="26"/>
      <c r="C7" s="27"/>
      <c r="D7" s="28">
        <v>21</v>
      </c>
      <c r="E7" s="29">
        <v>20</v>
      </c>
      <c r="F7" s="28">
        <v>22</v>
      </c>
      <c r="G7" s="27">
        <v>22</v>
      </c>
      <c r="H7" s="30">
        <v>21</v>
      </c>
      <c r="I7" s="27">
        <v>21</v>
      </c>
      <c r="J7" s="28">
        <v>22</v>
      </c>
      <c r="K7" s="29">
        <v>23</v>
      </c>
      <c r="L7" s="28">
        <v>19</v>
      </c>
      <c r="M7" s="27">
        <v>23</v>
      </c>
      <c r="N7" s="30">
        <v>20</v>
      </c>
      <c r="O7" s="27">
        <v>19</v>
      </c>
    </row>
    <row r="8" spans="1:15" s="31" customFormat="1" ht="12.75">
      <c r="A8" s="32" t="s">
        <v>22</v>
      </c>
      <c r="B8" s="33" t="s">
        <v>23</v>
      </c>
      <c r="C8" s="34" t="s">
        <v>24</v>
      </c>
      <c r="D8" s="35"/>
      <c r="E8" s="36"/>
      <c r="F8" s="35"/>
      <c r="G8" s="34"/>
      <c r="H8" s="37"/>
      <c r="I8" s="34"/>
      <c r="J8" s="35"/>
      <c r="K8" s="36"/>
      <c r="L8" s="35"/>
      <c r="M8" s="34"/>
      <c r="N8" s="37"/>
      <c r="O8" s="34"/>
    </row>
    <row r="9" spans="1:15" s="31" customFormat="1" ht="12.75">
      <c r="A9" s="38"/>
      <c r="B9" s="39"/>
      <c r="C9" s="27" t="s">
        <v>25</v>
      </c>
      <c r="D9" s="28"/>
      <c r="E9" s="29"/>
      <c r="F9" s="28"/>
      <c r="G9" s="27"/>
      <c r="H9" s="30"/>
      <c r="I9" s="27"/>
      <c r="J9" s="28"/>
      <c r="K9" s="29"/>
      <c r="L9" s="28"/>
      <c r="M9" s="27"/>
      <c r="N9" s="30"/>
      <c r="O9" s="27"/>
    </row>
    <row r="10" spans="1:15" s="31" customFormat="1" ht="13.5" thickBot="1">
      <c r="A10" s="38"/>
      <c r="B10" s="39"/>
      <c r="C10" s="40" t="s">
        <v>26</v>
      </c>
      <c r="D10" s="41"/>
      <c r="E10" s="42"/>
      <c r="F10" s="41"/>
      <c r="G10" s="40"/>
      <c r="H10" s="43"/>
      <c r="I10" s="40"/>
      <c r="J10" s="41"/>
      <c r="K10" s="42"/>
      <c r="L10" s="41"/>
      <c r="M10" s="40"/>
      <c r="N10" s="43"/>
      <c r="O10" s="40"/>
    </row>
    <row r="11" spans="1:15" s="31" customFormat="1" ht="12.75" customHeight="1">
      <c r="A11" s="44"/>
      <c r="B11" s="45" t="s">
        <v>27</v>
      </c>
      <c r="C11" s="46" t="s">
        <v>24</v>
      </c>
      <c r="D11" s="47">
        <v>2701</v>
      </c>
      <c r="E11" s="48">
        <v>2697</v>
      </c>
      <c r="F11" s="47">
        <v>2700</v>
      </c>
      <c r="G11" s="49">
        <v>2705</v>
      </c>
      <c r="H11" s="50">
        <v>2714</v>
      </c>
      <c r="I11" s="49">
        <v>2718</v>
      </c>
      <c r="J11" s="47">
        <v>2711</v>
      </c>
      <c r="K11" s="48">
        <v>2709</v>
      </c>
      <c r="L11" s="47">
        <v>2709</v>
      </c>
      <c r="M11" s="49">
        <v>2684</v>
      </c>
      <c r="N11" s="50">
        <v>2689</v>
      </c>
      <c r="O11" s="51">
        <v>2691</v>
      </c>
    </row>
    <row r="12" spans="1:15" s="31" customFormat="1" ht="12.75">
      <c r="A12" s="44"/>
      <c r="B12" s="52"/>
      <c r="C12" s="53" t="s">
        <v>25</v>
      </c>
      <c r="D12" s="28">
        <v>5</v>
      </c>
      <c r="E12" s="29">
        <v>6</v>
      </c>
      <c r="F12" s="28">
        <v>5</v>
      </c>
      <c r="G12" s="27">
        <v>4</v>
      </c>
      <c r="H12" s="30">
        <v>6</v>
      </c>
      <c r="I12" s="27">
        <v>15</v>
      </c>
      <c r="J12" s="28">
        <v>13</v>
      </c>
      <c r="K12" s="29">
        <v>5</v>
      </c>
      <c r="L12" s="28">
        <v>12</v>
      </c>
      <c r="M12" s="27">
        <v>1</v>
      </c>
      <c r="N12" s="30">
        <v>5</v>
      </c>
      <c r="O12" s="54">
        <v>3</v>
      </c>
    </row>
    <row r="13" spans="1:15" s="31" customFormat="1" ht="13.5" thickBot="1">
      <c r="A13" s="44"/>
      <c r="B13" s="55"/>
      <c r="C13" s="56" t="s">
        <v>26</v>
      </c>
      <c r="D13" s="57">
        <v>0.19</v>
      </c>
      <c r="E13" s="58">
        <v>0.22</v>
      </c>
      <c r="F13" s="57">
        <v>0.19</v>
      </c>
      <c r="G13" s="59">
        <v>0.15</v>
      </c>
      <c r="H13" s="60">
        <v>0.22</v>
      </c>
      <c r="I13" s="59">
        <v>0.55</v>
      </c>
      <c r="J13" s="57">
        <v>0.48</v>
      </c>
      <c r="K13" s="58">
        <v>0.18</v>
      </c>
      <c r="L13" s="57">
        <v>0.44</v>
      </c>
      <c r="M13" s="61">
        <v>0.04</v>
      </c>
      <c r="N13" s="62">
        <v>0.19</v>
      </c>
      <c r="O13" s="63">
        <v>0.11</v>
      </c>
    </row>
    <row r="14" spans="1:15" s="31" customFormat="1" ht="12.75" customHeight="1">
      <c r="A14" s="38"/>
      <c r="B14" s="39" t="s">
        <v>28</v>
      </c>
      <c r="C14" s="40" t="s">
        <v>24</v>
      </c>
      <c r="D14" s="41"/>
      <c r="E14" s="42"/>
      <c r="F14" s="41"/>
      <c r="G14" s="40"/>
      <c r="H14" s="43"/>
      <c r="I14" s="40"/>
      <c r="J14" s="41"/>
      <c r="K14" s="42"/>
      <c r="L14" s="41"/>
      <c r="M14" s="40"/>
      <c r="N14" s="43"/>
      <c r="O14" s="40"/>
    </row>
    <row r="15" spans="1:15" s="31" customFormat="1" ht="12.75">
      <c r="A15" s="38"/>
      <c r="B15" s="39"/>
      <c r="C15" s="27" t="s">
        <v>25</v>
      </c>
      <c r="D15" s="28"/>
      <c r="E15" s="29"/>
      <c r="F15" s="28"/>
      <c r="G15" s="27"/>
      <c r="H15" s="30"/>
      <c r="I15" s="27"/>
      <c r="J15" s="28"/>
      <c r="K15" s="29"/>
      <c r="L15" s="28"/>
      <c r="M15" s="27"/>
      <c r="N15" s="30"/>
      <c r="O15" s="27"/>
    </row>
    <row r="16" spans="1:15" s="31" customFormat="1" ht="13.5" thickBot="1">
      <c r="A16" s="38"/>
      <c r="B16" s="39"/>
      <c r="C16" s="40" t="s">
        <v>26</v>
      </c>
      <c r="D16" s="41"/>
      <c r="E16" s="42"/>
      <c r="F16" s="41"/>
      <c r="G16" s="40"/>
      <c r="H16" s="43"/>
      <c r="I16" s="40"/>
      <c r="J16" s="41"/>
      <c r="K16" s="42"/>
      <c r="L16" s="41"/>
      <c r="M16" s="40"/>
      <c r="N16" s="43"/>
      <c r="O16" s="40"/>
    </row>
    <row r="17" spans="1:15" s="31" customFormat="1" ht="12.75">
      <c r="A17" s="64" t="s">
        <v>29</v>
      </c>
      <c r="B17" s="65"/>
      <c r="C17" s="66" t="s">
        <v>30</v>
      </c>
      <c r="D17" s="47">
        <v>5</v>
      </c>
      <c r="E17" s="48">
        <v>6</v>
      </c>
      <c r="F17" s="47">
        <v>5</v>
      </c>
      <c r="G17" s="49">
        <v>4</v>
      </c>
      <c r="H17" s="50">
        <v>6</v>
      </c>
      <c r="I17" s="49">
        <v>15</v>
      </c>
      <c r="J17" s="47">
        <v>13</v>
      </c>
      <c r="K17" s="48">
        <v>5</v>
      </c>
      <c r="L17" s="47">
        <v>12</v>
      </c>
      <c r="M17" s="49">
        <v>1</v>
      </c>
      <c r="N17" s="50">
        <v>5</v>
      </c>
      <c r="O17" s="51">
        <v>3</v>
      </c>
    </row>
    <row r="18" spans="1:15" s="31" customFormat="1" ht="12.75">
      <c r="A18" s="67"/>
      <c r="B18" s="68"/>
      <c r="C18" s="53" t="s">
        <v>31</v>
      </c>
      <c r="D18" s="28">
        <v>5</v>
      </c>
      <c r="E18" s="29">
        <v>6</v>
      </c>
      <c r="F18" s="28">
        <v>5</v>
      </c>
      <c r="G18" s="27">
        <v>4</v>
      </c>
      <c r="H18" s="30">
        <v>6</v>
      </c>
      <c r="I18" s="27">
        <v>15</v>
      </c>
      <c r="J18" s="28">
        <v>13</v>
      </c>
      <c r="K18" s="29">
        <v>5</v>
      </c>
      <c r="L18" s="28">
        <v>12</v>
      </c>
      <c r="M18" s="27">
        <v>1</v>
      </c>
      <c r="N18" s="30">
        <v>5</v>
      </c>
      <c r="O18" s="54">
        <v>3</v>
      </c>
    </row>
    <row r="19" spans="1:15" s="31" customFormat="1" ht="12.75">
      <c r="A19" s="67"/>
      <c r="B19" s="68"/>
      <c r="C19" s="69" t="s">
        <v>32</v>
      </c>
      <c r="D19" s="70">
        <v>1</v>
      </c>
      <c r="E19" s="71">
        <v>1</v>
      </c>
      <c r="F19" s="70">
        <v>1</v>
      </c>
      <c r="G19" s="72">
        <v>1</v>
      </c>
      <c r="H19" s="73">
        <v>1</v>
      </c>
      <c r="I19" s="72">
        <v>1</v>
      </c>
      <c r="J19" s="70">
        <v>1</v>
      </c>
      <c r="K19" s="71">
        <v>1</v>
      </c>
      <c r="L19" s="70">
        <v>1</v>
      </c>
      <c r="M19" s="72">
        <v>1</v>
      </c>
      <c r="N19" s="73">
        <v>1</v>
      </c>
      <c r="O19" s="74">
        <v>1</v>
      </c>
    </row>
    <row r="20" spans="1:15" s="31" customFormat="1" ht="12.75">
      <c r="A20" s="67"/>
      <c r="B20" s="68"/>
      <c r="C20" s="53" t="s">
        <v>33</v>
      </c>
      <c r="D20" s="28">
        <v>16.25</v>
      </c>
      <c r="E20" s="29">
        <v>7.5</v>
      </c>
      <c r="F20" s="28">
        <v>35.75</v>
      </c>
      <c r="G20" s="27">
        <v>11.5</v>
      </c>
      <c r="H20" s="30">
        <v>11</v>
      </c>
      <c r="I20" s="27">
        <v>26</v>
      </c>
      <c r="J20" s="28">
        <v>17</v>
      </c>
      <c r="K20" s="29">
        <v>21.25</v>
      </c>
      <c r="L20" s="28">
        <v>16</v>
      </c>
      <c r="M20" s="27">
        <v>2</v>
      </c>
      <c r="N20" s="30">
        <v>5.5</v>
      </c>
      <c r="O20" s="54">
        <v>9</v>
      </c>
    </row>
    <row r="21" spans="1:15" s="31" customFormat="1" ht="13.5" thickBot="1">
      <c r="A21" s="75"/>
      <c r="B21" s="76"/>
      <c r="C21" s="56" t="s">
        <v>34</v>
      </c>
      <c r="D21" s="77">
        <v>3.25</v>
      </c>
      <c r="E21" s="78">
        <v>1.25</v>
      </c>
      <c r="F21" s="77">
        <v>7.15</v>
      </c>
      <c r="G21" s="79">
        <v>2.88</v>
      </c>
      <c r="H21" s="80">
        <v>1.83</v>
      </c>
      <c r="I21" s="79">
        <v>1.73</v>
      </c>
      <c r="J21" s="77">
        <v>1.31</v>
      </c>
      <c r="K21" s="78">
        <v>4.25</v>
      </c>
      <c r="L21" s="77">
        <v>1.33</v>
      </c>
      <c r="M21" s="79">
        <v>2</v>
      </c>
      <c r="N21" s="80">
        <v>1.1</v>
      </c>
      <c r="O21" s="81">
        <v>3</v>
      </c>
    </row>
    <row r="22" spans="1:15" ht="15">
      <c r="A22" s="82" t="s">
        <v>35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s="31" customFormat="1" ht="12.75">
      <c r="A23" s="25" t="s">
        <v>21</v>
      </c>
      <c r="B23" s="26"/>
      <c r="C23" s="27"/>
      <c r="D23" s="28"/>
      <c r="E23" s="29"/>
      <c r="F23" s="28"/>
      <c r="G23" s="27"/>
      <c r="H23" s="30"/>
      <c r="I23" s="27"/>
      <c r="J23" s="28"/>
      <c r="K23" s="29"/>
      <c r="L23" s="28"/>
      <c r="M23" s="27"/>
      <c r="N23" s="30"/>
      <c r="O23" s="27"/>
    </row>
    <row r="24" spans="1:15" s="31" customFormat="1" ht="12.75">
      <c r="A24" s="32" t="s">
        <v>22</v>
      </c>
      <c r="B24" s="33" t="s">
        <v>23</v>
      </c>
      <c r="C24" s="34" t="s">
        <v>24</v>
      </c>
      <c r="D24" s="35"/>
      <c r="E24" s="36"/>
      <c r="F24" s="35"/>
      <c r="G24" s="34"/>
      <c r="H24" s="37"/>
      <c r="I24" s="34"/>
      <c r="J24" s="35"/>
      <c r="K24" s="36"/>
      <c r="L24" s="35"/>
      <c r="M24" s="34"/>
      <c r="N24" s="37"/>
      <c r="O24" s="34"/>
    </row>
    <row r="25" spans="1:15" s="31" customFormat="1" ht="12.75">
      <c r="A25" s="38"/>
      <c r="B25" s="39"/>
      <c r="C25" s="27" t="s">
        <v>25</v>
      </c>
      <c r="D25" s="28"/>
      <c r="E25" s="29"/>
      <c r="F25" s="28"/>
      <c r="G25" s="27"/>
      <c r="H25" s="30"/>
      <c r="I25" s="27"/>
      <c r="J25" s="28"/>
      <c r="K25" s="29"/>
      <c r="L25" s="28"/>
      <c r="M25" s="27"/>
      <c r="N25" s="30"/>
      <c r="O25" s="27"/>
    </row>
    <row r="26" spans="1:15" s="31" customFormat="1" ht="13.5" thickBot="1">
      <c r="A26" s="38"/>
      <c r="B26" s="39"/>
      <c r="C26" s="40" t="s">
        <v>26</v>
      </c>
      <c r="D26" s="41"/>
      <c r="E26" s="42"/>
      <c r="F26" s="41"/>
      <c r="G26" s="40"/>
      <c r="H26" s="43"/>
      <c r="I26" s="40"/>
      <c r="J26" s="41"/>
      <c r="K26" s="42"/>
      <c r="L26" s="41"/>
      <c r="M26" s="40"/>
      <c r="N26" s="43"/>
      <c r="O26" s="40"/>
    </row>
    <row r="27" spans="1:15" s="31" customFormat="1" ht="12.75" customHeight="1">
      <c r="A27" s="44"/>
      <c r="B27" s="84" t="s">
        <v>27</v>
      </c>
      <c r="C27" s="85" t="s">
        <v>24</v>
      </c>
      <c r="D27" s="47">
        <v>1008</v>
      </c>
      <c r="E27" s="48"/>
      <c r="F27" s="47"/>
      <c r="G27" s="49"/>
      <c r="H27" s="50"/>
      <c r="I27" s="49"/>
      <c r="J27" s="47"/>
      <c r="K27" s="48"/>
      <c r="L27" s="47"/>
      <c r="M27" s="49"/>
      <c r="N27" s="50"/>
      <c r="O27" s="51"/>
    </row>
    <row r="28" spans="1:15" s="31" customFormat="1" ht="12.75">
      <c r="A28" s="44"/>
      <c r="B28" s="86"/>
      <c r="C28" s="87" t="s">
        <v>25</v>
      </c>
      <c r="D28" s="28">
        <v>2</v>
      </c>
      <c r="E28" s="29"/>
      <c r="F28" s="28"/>
      <c r="G28" s="27"/>
      <c r="H28" s="30"/>
      <c r="I28" s="27"/>
      <c r="J28" s="28"/>
      <c r="K28" s="29"/>
      <c r="L28" s="28"/>
      <c r="M28" s="27"/>
      <c r="N28" s="30"/>
      <c r="O28" s="54"/>
    </row>
    <row r="29" spans="1:15" s="31" customFormat="1" ht="13.5" thickBot="1">
      <c r="A29" s="44"/>
      <c r="B29" s="88"/>
      <c r="C29" s="89" t="s">
        <v>26</v>
      </c>
      <c r="D29" s="57">
        <v>0.2</v>
      </c>
      <c r="E29" s="58"/>
      <c r="F29" s="57"/>
      <c r="G29" s="61"/>
      <c r="H29" s="62"/>
      <c r="I29" s="61"/>
      <c r="J29" s="57"/>
      <c r="K29" s="58"/>
      <c r="L29" s="57"/>
      <c r="M29" s="61"/>
      <c r="N29" s="62"/>
      <c r="O29" s="63"/>
    </row>
    <row r="30" spans="1:15" s="31" customFormat="1" ht="12.75" customHeight="1">
      <c r="A30" s="38"/>
      <c r="B30" s="39" t="s">
        <v>28</v>
      </c>
      <c r="C30" s="40" t="s">
        <v>24</v>
      </c>
      <c r="D30" s="41"/>
      <c r="E30" s="42">
        <v>996</v>
      </c>
      <c r="F30" s="41">
        <v>990</v>
      </c>
      <c r="G30" s="40">
        <v>984</v>
      </c>
      <c r="H30" s="90">
        <v>981</v>
      </c>
      <c r="I30" s="40">
        <v>983</v>
      </c>
      <c r="J30" s="41">
        <v>982</v>
      </c>
      <c r="K30" s="42">
        <v>986</v>
      </c>
      <c r="L30" s="41">
        <v>982</v>
      </c>
      <c r="M30" s="40">
        <v>974</v>
      </c>
      <c r="N30" s="41">
        <v>981</v>
      </c>
      <c r="O30" s="40">
        <v>981</v>
      </c>
    </row>
    <row r="31" spans="1:15" s="31" customFormat="1" ht="12.75">
      <c r="A31" s="38"/>
      <c r="B31" s="39"/>
      <c r="C31" s="27" t="s">
        <v>25</v>
      </c>
      <c r="D31" s="28"/>
      <c r="E31" s="29">
        <v>15</v>
      </c>
      <c r="F31" s="28">
        <v>1</v>
      </c>
      <c r="G31" s="27">
        <v>2</v>
      </c>
      <c r="H31" s="30">
        <v>1</v>
      </c>
      <c r="I31" s="27">
        <v>11</v>
      </c>
      <c r="J31" s="28">
        <v>0</v>
      </c>
      <c r="K31" s="29">
        <v>24</v>
      </c>
      <c r="L31" s="28">
        <v>1</v>
      </c>
      <c r="M31" s="27">
        <v>3</v>
      </c>
      <c r="N31" s="30">
        <v>2</v>
      </c>
      <c r="O31" s="27">
        <v>4</v>
      </c>
    </row>
    <row r="32" spans="1:15" s="31" customFormat="1" ht="13.5" thickBot="1">
      <c r="A32" s="38"/>
      <c r="B32" s="39"/>
      <c r="C32" s="40" t="s">
        <v>26</v>
      </c>
      <c r="D32" s="41"/>
      <c r="E32" s="42">
        <v>1.51</v>
      </c>
      <c r="F32" s="41">
        <v>0.1</v>
      </c>
      <c r="G32" s="40">
        <v>0.2</v>
      </c>
      <c r="H32" s="41">
        <v>0.1</v>
      </c>
      <c r="I32" s="40">
        <v>1.12</v>
      </c>
      <c r="J32" s="41">
        <v>0</v>
      </c>
      <c r="K32" s="42">
        <v>2.43</v>
      </c>
      <c r="L32" s="41">
        <v>0.1</v>
      </c>
      <c r="M32" s="40">
        <v>0.31</v>
      </c>
      <c r="N32" s="41">
        <v>0.2</v>
      </c>
      <c r="O32" s="40">
        <v>0.41</v>
      </c>
    </row>
    <row r="33" spans="1:15" s="31" customFormat="1" ht="12.75">
      <c r="A33" s="91" t="s">
        <v>29</v>
      </c>
      <c r="B33" s="92"/>
      <c r="C33" s="93" t="s">
        <v>30</v>
      </c>
      <c r="D33" s="47">
        <v>2</v>
      </c>
      <c r="E33" s="48">
        <v>15</v>
      </c>
      <c r="F33" s="47">
        <v>1</v>
      </c>
      <c r="G33" s="49">
        <v>2</v>
      </c>
      <c r="H33" s="50">
        <v>1</v>
      </c>
      <c r="I33" s="49">
        <v>11</v>
      </c>
      <c r="J33" s="47">
        <v>0</v>
      </c>
      <c r="K33" s="48">
        <v>24</v>
      </c>
      <c r="L33" s="47">
        <v>1</v>
      </c>
      <c r="M33" s="49">
        <v>3</v>
      </c>
      <c r="N33" s="50">
        <v>2</v>
      </c>
      <c r="O33" s="51">
        <v>4</v>
      </c>
    </row>
    <row r="34" spans="1:15" s="31" customFormat="1" ht="12.75">
      <c r="A34" s="94"/>
      <c r="B34" s="95"/>
      <c r="C34" s="87" t="s">
        <v>31</v>
      </c>
      <c r="D34" s="28">
        <v>2</v>
      </c>
      <c r="E34" s="29">
        <v>15</v>
      </c>
      <c r="F34" s="28">
        <v>1</v>
      </c>
      <c r="G34" s="27">
        <v>2</v>
      </c>
      <c r="H34" s="30">
        <v>1</v>
      </c>
      <c r="I34" s="27">
        <v>11</v>
      </c>
      <c r="J34" s="28">
        <v>0</v>
      </c>
      <c r="K34" s="29">
        <v>24</v>
      </c>
      <c r="L34" s="28">
        <v>1</v>
      </c>
      <c r="M34" s="27">
        <v>3</v>
      </c>
      <c r="N34" s="30">
        <v>2</v>
      </c>
      <c r="O34" s="54">
        <v>4</v>
      </c>
    </row>
    <row r="35" spans="1:15" s="31" customFormat="1" ht="12.75">
      <c r="A35" s="94"/>
      <c r="B35" s="95"/>
      <c r="C35" s="96" t="s">
        <v>32</v>
      </c>
      <c r="D35" s="70">
        <v>1</v>
      </c>
      <c r="E35" s="71">
        <v>1</v>
      </c>
      <c r="F35" s="70">
        <v>1</v>
      </c>
      <c r="G35" s="72">
        <v>1</v>
      </c>
      <c r="H35" s="73">
        <v>1</v>
      </c>
      <c r="I35" s="72">
        <v>1</v>
      </c>
      <c r="J35" s="70">
        <v>1</v>
      </c>
      <c r="K35" s="71">
        <v>1</v>
      </c>
      <c r="L35" s="70">
        <v>1</v>
      </c>
      <c r="M35" s="72">
        <v>1</v>
      </c>
      <c r="N35" s="73">
        <v>1</v>
      </c>
      <c r="O35" s="74">
        <v>1</v>
      </c>
    </row>
    <row r="36" spans="1:15" s="31" customFormat="1" ht="12.75">
      <c r="A36" s="94"/>
      <c r="B36" s="95"/>
      <c r="C36" s="87" t="s">
        <v>33</v>
      </c>
      <c r="D36" s="28">
        <v>3.5</v>
      </c>
      <c r="E36" s="29">
        <v>33</v>
      </c>
      <c r="F36" s="28">
        <v>1.25</v>
      </c>
      <c r="G36" s="27">
        <v>15.25</v>
      </c>
      <c r="H36" s="30">
        <v>2</v>
      </c>
      <c r="I36" s="27">
        <v>10.5</v>
      </c>
      <c r="J36" s="28">
        <v>0</v>
      </c>
      <c r="K36" s="29">
        <v>106.25</v>
      </c>
      <c r="L36" s="28">
        <v>4</v>
      </c>
      <c r="M36" s="27">
        <v>5</v>
      </c>
      <c r="N36" s="30">
        <v>5</v>
      </c>
      <c r="O36" s="54">
        <v>3.5</v>
      </c>
    </row>
    <row r="37" spans="1:15" s="31" customFormat="1" ht="13.5" thickBot="1">
      <c r="A37" s="97"/>
      <c r="B37" s="98"/>
      <c r="C37" s="89" t="s">
        <v>34</v>
      </c>
      <c r="D37" s="77">
        <v>1.75</v>
      </c>
      <c r="E37" s="78">
        <v>2.2</v>
      </c>
      <c r="F37" s="77">
        <v>1.25</v>
      </c>
      <c r="G37" s="79">
        <v>7.63</v>
      </c>
      <c r="H37" s="80">
        <v>2</v>
      </c>
      <c r="I37" s="79">
        <v>0.95</v>
      </c>
      <c r="J37" s="77">
        <v>0</v>
      </c>
      <c r="K37" s="78">
        <v>4.43</v>
      </c>
      <c r="L37" s="77">
        <v>4</v>
      </c>
      <c r="M37" s="79">
        <v>1.7</v>
      </c>
      <c r="N37" s="80">
        <v>2.5</v>
      </c>
      <c r="O37" s="81">
        <v>0.875</v>
      </c>
    </row>
    <row r="39" spans="1:15" ht="15">
      <c r="A39" s="99" t="s">
        <v>36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5" s="31" customFormat="1" ht="13.5" thickBot="1">
      <c r="A40" s="25" t="s">
        <v>21</v>
      </c>
      <c r="B40" s="101"/>
      <c r="C40" s="34"/>
      <c r="D40" s="35"/>
      <c r="E40" s="36"/>
      <c r="F40" s="35"/>
      <c r="G40" s="34"/>
      <c r="H40" s="37"/>
      <c r="I40" s="34"/>
      <c r="J40" s="35"/>
      <c r="K40" s="36"/>
      <c r="L40" s="35"/>
      <c r="M40" s="102"/>
      <c r="N40" s="102"/>
      <c r="O40" s="102"/>
    </row>
    <row r="41" spans="1:15" s="31" customFormat="1" ht="12.75">
      <c r="A41" s="103" t="s">
        <v>22</v>
      </c>
      <c r="B41" s="104" t="s">
        <v>23</v>
      </c>
      <c r="C41" s="49" t="s">
        <v>24</v>
      </c>
      <c r="D41" s="105">
        <f>D11+D27+D30</f>
        <v>3709</v>
      </c>
      <c r="E41" s="105">
        <f>E11+E27+E30</f>
        <v>3693</v>
      </c>
      <c r="F41" s="105">
        <f aca="true" t="shared" si="0" ref="F41:O42">F11+F27+F30</f>
        <v>3690</v>
      </c>
      <c r="G41" s="105">
        <f t="shared" si="0"/>
        <v>3689</v>
      </c>
      <c r="H41" s="105">
        <f t="shared" si="0"/>
        <v>3695</v>
      </c>
      <c r="I41" s="105">
        <f t="shared" si="0"/>
        <v>3701</v>
      </c>
      <c r="J41" s="105">
        <f t="shared" si="0"/>
        <v>3693</v>
      </c>
      <c r="K41" s="105">
        <f t="shared" si="0"/>
        <v>3695</v>
      </c>
      <c r="L41" s="105">
        <f t="shared" si="0"/>
        <v>3691</v>
      </c>
      <c r="M41" s="105">
        <f t="shared" si="0"/>
        <v>3658</v>
      </c>
      <c r="N41" s="105">
        <f t="shared" si="0"/>
        <v>3670</v>
      </c>
      <c r="O41" s="105">
        <f t="shared" si="0"/>
        <v>3672</v>
      </c>
    </row>
    <row r="42" spans="1:15" s="31" customFormat="1" ht="12.75">
      <c r="A42" s="44"/>
      <c r="B42" s="106"/>
      <c r="C42" s="27" t="s">
        <v>25</v>
      </c>
      <c r="D42" s="29">
        <f>D12+D28+D31</f>
        <v>7</v>
      </c>
      <c r="E42" s="29">
        <f>E12+E28+E31</f>
        <v>21</v>
      </c>
      <c r="F42" s="29">
        <f t="shared" si="0"/>
        <v>6</v>
      </c>
      <c r="G42" s="29">
        <f t="shared" si="0"/>
        <v>6</v>
      </c>
      <c r="H42" s="29">
        <f t="shared" si="0"/>
        <v>7</v>
      </c>
      <c r="I42" s="29">
        <f t="shared" si="0"/>
        <v>26</v>
      </c>
      <c r="J42" s="29">
        <f t="shared" si="0"/>
        <v>13</v>
      </c>
      <c r="K42" s="29">
        <f t="shared" si="0"/>
        <v>29</v>
      </c>
      <c r="L42" s="29">
        <f t="shared" si="0"/>
        <v>13</v>
      </c>
      <c r="M42" s="29">
        <f t="shared" si="0"/>
        <v>4</v>
      </c>
      <c r="N42" s="29">
        <f t="shared" si="0"/>
        <v>7</v>
      </c>
      <c r="O42" s="29">
        <f t="shared" si="0"/>
        <v>7</v>
      </c>
    </row>
    <row r="43" spans="1:15" s="31" customFormat="1" ht="13.5" thickBot="1">
      <c r="A43" s="44"/>
      <c r="B43" s="107"/>
      <c r="C43" s="79" t="s">
        <v>26</v>
      </c>
      <c r="D43" s="108">
        <f aca="true" t="shared" si="1" ref="D43:O43">(D42/D41)*100</f>
        <v>0.18873011593421407</v>
      </c>
      <c r="E43" s="109">
        <f>(E42/E41)*100</f>
        <v>0.5686433793663688</v>
      </c>
      <c r="F43" s="108">
        <f t="shared" si="1"/>
        <v>0.16260162601626016</v>
      </c>
      <c r="G43" s="110">
        <f t="shared" si="1"/>
        <v>0.1626457034426674</v>
      </c>
      <c r="H43" s="110">
        <f t="shared" si="1"/>
        <v>0.18944519621109607</v>
      </c>
      <c r="I43" s="110">
        <f t="shared" si="1"/>
        <v>0.7025128343690895</v>
      </c>
      <c r="J43" s="108">
        <f t="shared" si="1"/>
        <v>0.3520173300839426</v>
      </c>
      <c r="K43" s="109">
        <f t="shared" si="1"/>
        <v>0.7848443843031122</v>
      </c>
      <c r="L43" s="108">
        <f t="shared" si="1"/>
        <v>0.3522080736927662</v>
      </c>
      <c r="M43" s="110">
        <f t="shared" si="1"/>
        <v>0.10934937124111535</v>
      </c>
      <c r="N43" s="110">
        <f t="shared" si="1"/>
        <v>0.19073569482288827</v>
      </c>
      <c r="O43" s="111">
        <f t="shared" si="1"/>
        <v>0.1906318082788671</v>
      </c>
    </row>
    <row r="44" spans="1:15" s="31" customFormat="1" ht="12.75" customHeight="1">
      <c r="A44" s="38"/>
      <c r="B44" s="112" t="s">
        <v>27</v>
      </c>
      <c r="C44" s="40" t="s">
        <v>24</v>
      </c>
      <c r="D44" s="41"/>
      <c r="E44" s="113"/>
      <c r="F44" s="41"/>
      <c r="G44" s="114"/>
      <c r="H44" s="114"/>
      <c r="I44" s="114"/>
      <c r="J44" s="41"/>
      <c r="K44" s="113"/>
      <c r="L44" s="41"/>
      <c r="M44" s="114"/>
      <c r="N44" s="114"/>
      <c r="O44" s="114"/>
    </row>
    <row r="45" spans="1:15" s="31" customFormat="1" ht="12.75">
      <c r="A45" s="38"/>
      <c r="B45" s="112"/>
      <c r="C45" s="27" t="s">
        <v>25</v>
      </c>
      <c r="D45" s="28"/>
      <c r="E45" s="29"/>
      <c r="F45" s="28"/>
      <c r="G45" s="115"/>
      <c r="H45" s="115"/>
      <c r="I45" s="115"/>
      <c r="J45" s="28"/>
      <c r="K45" s="29"/>
      <c r="L45" s="28"/>
      <c r="M45" s="115"/>
      <c r="N45" s="115"/>
      <c r="O45" s="115"/>
    </row>
    <row r="46" spans="1:15" s="31" customFormat="1" ht="12.75">
      <c r="A46" s="38"/>
      <c r="B46" s="116"/>
      <c r="C46" s="117" t="s">
        <v>26</v>
      </c>
      <c r="D46" s="118"/>
      <c r="E46" s="119"/>
      <c r="F46" s="118"/>
      <c r="G46" s="120"/>
      <c r="H46" s="120"/>
      <c r="I46" s="120"/>
      <c r="J46" s="118"/>
      <c r="K46" s="119"/>
      <c r="L46" s="118"/>
      <c r="M46" s="120"/>
      <c r="N46" s="120"/>
      <c r="O46" s="120"/>
    </row>
    <row r="47" spans="1:15" s="31" customFormat="1" ht="12.75" customHeight="1">
      <c r="A47" s="38"/>
      <c r="B47" s="33" t="s">
        <v>28</v>
      </c>
      <c r="C47" s="34" t="s">
        <v>24</v>
      </c>
      <c r="D47" s="35"/>
      <c r="E47" s="29"/>
      <c r="F47" s="35"/>
      <c r="G47" s="115"/>
      <c r="H47" s="115"/>
      <c r="I47" s="115"/>
      <c r="J47" s="35"/>
      <c r="K47" s="29"/>
      <c r="L47" s="35"/>
      <c r="M47" s="115"/>
      <c r="N47" s="115"/>
      <c r="O47" s="115"/>
    </row>
    <row r="48" spans="1:15" s="31" customFormat="1" ht="12.75">
      <c r="A48" s="38"/>
      <c r="B48" s="39"/>
      <c r="C48" s="27" t="s">
        <v>25</v>
      </c>
      <c r="D48" s="28"/>
      <c r="E48" s="29"/>
      <c r="F48" s="28"/>
      <c r="G48" s="115"/>
      <c r="H48" s="115"/>
      <c r="I48" s="115"/>
      <c r="J48" s="28"/>
      <c r="K48" s="29"/>
      <c r="L48" s="28"/>
      <c r="M48" s="115"/>
      <c r="N48" s="115"/>
      <c r="O48" s="115"/>
    </row>
    <row r="49" spans="1:15" s="31" customFormat="1" ht="12.75">
      <c r="A49" s="121"/>
      <c r="B49" s="122"/>
      <c r="C49" s="117" t="s">
        <v>26</v>
      </c>
      <c r="D49" s="123"/>
      <c r="E49" s="29"/>
      <c r="F49" s="123"/>
      <c r="G49" s="115"/>
      <c r="H49" s="115"/>
      <c r="I49" s="115"/>
      <c r="J49" s="123"/>
      <c r="K49" s="29"/>
      <c r="L49" s="123"/>
      <c r="M49" s="115"/>
      <c r="N49" s="115"/>
      <c r="O49" s="115"/>
    </row>
    <row r="50" spans="1:15" s="31" customFormat="1" ht="12.75">
      <c r="A50" s="124" t="s">
        <v>29</v>
      </c>
      <c r="B50" s="101"/>
      <c r="C50" s="125" t="s">
        <v>30</v>
      </c>
      <c r="D50" s="35">
        <f aca="true" t="shared" si="2" ref="D50:O51">D17+D33</f>
        <v>7</v>
      </c>
      <c r="E50" s="29">
        <f t="shared" si="2"/>
        <v>21</v>
      </c>
      <c r="F50" s="35">
        <f t="shared" si="2"/>
        <v>6</v>
      </c>
      <c r="G50" s="115">
        <f t="shared" si="2"/>
        <v>6</v>
      </c>
      <c r="H50" s="115">
        <f t="shared" si="2"/>
        <v>7</v>
      </c>
      <c r="I50" s="115">
        <f t="shared" si="2"/>
        <v>26</v>
      </c>
      <c r="J50" s="35">
        <f t="shared" si="2"/>
        <v>13</v>
      </c>
      <c r="K50" s="29">
        <f t="shared" si="2"/>
        <v>29</v>
      </c>
      <c r="L50" s="35">
        <f t="shared" si="2"/>
        <v>13</v>
      </c>
      <c r="M50" s="115">
        <f t="shared" si="2"/>
        <v>4</v>
      </c>
      <c r="N50" s="115">
        <f t="shared" si="2"/>
        <v>7</v>
      </c>
      <c r="O50" s="115">
        <f t="shared" si="2"/>
        <v>7</v>
      </c>
    </row>
    <row r="51" spans="1:15" s="31" customFormat="1" ht="12.75">
      <c r="A51" s="126"/>
      <c r="B51" s="127"/>
      <c r="C51" s="27" t="s">
        <v>31</v>
      </c>
      <c r="D51" s="35">
        <f t="shared" si="2"/>
        <v>7</v>
      </c>
      <c r="E51" s="29">
        <f t="shared" si="2"/>
        <v>21</v>
      </c>
      <c r="F51" s="35">
        <f t="shared" si="2"/>
        <v>6</v>
      </c>
      <c r="G51" s="115">
        <f t="shared" si="2"/>
        <v>6</v>
      </c>
      <c r="H51" s="115">
        <f t="shared" si="2"/>
        <v>7</v>
      </c>
      <c r="I51" s="115">
        <f t="shared" si="2"/>
        <v>26</v>
      </c>
      <c r="J51" s="35">
        <f t="shared" si="2"/>
        <v>13</v>
      </c>
      <c r="K51" s="29">
        <f t="shared" si="2"/>
        <v>29</v>
      </c>
      <c r="L51" s="35">
        <f t="shared" si="2"/>
        <v>13</v>
      </c>
      <c r="M51" s="115">
        <f t="shared" si="2"/>
        <v>4</v>
      </c>
      <c r="N51" s="115">
        <f t="shared" si="2"/>
        <v>7</v>
      </c>
      <c r="O51" s="115">
        <f t="shared" si="2"/>
        <v>7</v>
      </c>
    </row>
    <row r="52" spans="1:15" s="31" customFormat="1" ht="12.75">
      <c r="A52" s="126"/>
      <c r="B52" s="127"/>
      <c r="C52" s="40" t="s">
        <v>32</v>
      </c>
      <c r="D52" s="128">
        <f>(D35+D19)/2</f>
        <v>1</v>
      </c>
      <c r="E52" s="129">
        <f>(E35+E19)/2</f>
        <v>1</v>
      </c>
      <c r="F52" s="128">
        <f>(F35+F19)/2</f>
        <v>1</v>
      </c>
      <c r="G52" s="130">
        <f aca="true" t="shared" si="3" ref="G52:O52">(G35+G19)/2</f>
        <v>1</v>
      </c>
      <c r="H52" s="130">
        <f t="shared" si="3"/>
        <v>1</v>
      </c>
      <c r="I52" s="130">
        <f t="shared" si="3"/>
        <v>1</v>
      </c>
      <c r="J52" s="128">
        <f t="shared" si="3"/>
        <v>1</v>
      </c>
      <c r="K52" s="129">
        <f t="shared" si="3"/>
        <v>1</v>
      </c>
      <c r="L52" s="128">
        <f t="shared" si="3"/>
        <v>1</v>
      </c>
      <c r="M52" s="130">
        <f t="shared" si="3"/>
        <v>1</v>
      </c>
      <c r="N52" s="130">
        <f t="shared" si="3"/>
        <v>1</v>
      </c>
      <c r="O52" s="130">
        <f t="shared" si="3"/>
        <v>1</v>
      </c>
    </row>
    <row r="53" spans="1:15" s="31" customFormat="1" ht="12.75">
      <c r="A53" s="126"/>
      <c r="B53" s="127"/>
      <c r="C53" s="27" t="s">
        <v>33</v>
      </c>
      <c r="D53" s="35">
        <f>D36+D20</f>
        <v>19.75</v>
      </c>
      <c r="E53" s="29">
        <f>E36+E20</f>
        <v>40.5</v>
      </c>
      <c r="F53" s="35">
        <f>F36+F20</f>
        <v>37</v>
      </c>
      <c r="G53" s="115">
        <f aca="true" t="shared" si="4" ref="G53:O53">G36+G20</f>
        <v>26.75</v>
      </c>
      <c r="H53" s="115">
        <f t="shared" si="4"/>
        <v>13</v>
      </c>
      <c r="I53" s="115">
        <f t="shared" si="4"/>
        <v>36.5</v>
      </c>
      <c r="J53" s="35">
        <f t="shared" si="4"/>
        <v>17</v>
      </c>
      <c r="K53" s="29">
        <f t="shared" si="4"/>
        <v>127.5</v>
      </c>
      <c r="L53" s="35">
        <f t="shared" si="4"/>
        <v>20</v>
      </c>
      <c r="M53" s="115">
        <f t="shared" si="4"/>
        <v>7</v>
      </c>
      <c r="N53" s="115">
        <f t="shared" si="4"/>
        <v>10.5</v>
      </c>
      <c r="O53" s="115">
        <f t="shared" si="4"/>
        <v>12.5</v>
      </c>
    </row>
    <row r="54" spans="1:15" s="31" customFormat="1" ht="12.75">
      <c r="A54" s="131"/>
      <c r="B54" s="132"/>
      <c r="C54" s="117" t="s">
        <v>34</v>
      </c>
      <c r="D54" s="133">
        <f aca="true" t="shared" si="5" ref="D54:O54">D53/D51</f>
        <v>2.8214285714285716</v>
      </c>
      <c r="E54" s="134">
        <f t="shared" si="5"/>
        <v>1.9285714285714286</v>
      </c>
      <c r="F54" s="135">
        <f t="shared" si="5"/>
        <v>6.166666666666667</v>
      </c>
      <c r="G54" s="136">
        <f t="shared" si="5"/>
        <v>4.458333333333333</v>
      </c>
      <c r="H54" s="136">
        <f t="shared" si="5"/>
        <v>1.8571428571428572</v>
      </c>
      <c r="I54" s="136">
        <f t="shared" si="5"/>
        <v>1.4038461538461537</v>
      </c>
      <c r="J54" s="137">
        <f t="shared" si="5"/>
        <v>1.3076923076923077</v>
      </c>
      <c r="K54" s="137">
        <f t="shared" si="5"/>
        <v>4.396551724137931</v>
      </c>
      <c r="L54" s="135">
        <f t="shared" si="5"/>
        <v>1.5384615384615385</v>
      </c>
      <c r="M54" s="136">
        <f t="shared" si="5"/>
        <v>1.75</v>
      </c>
      <c r="N54" s="136">
        <f t="shared" si="5"/>
        <v>1.5</v>
      </c>
      <c r="O54" s="136">
        <f t="shared" si="5"/>
        <v>1.7857142857142858</v>
      </c>
    </row>
    <row r="56" spans="2:15" s="31" customFormat="1" ht="21" customHeight="1">
      <c r="B56" s="138" t="s">
        <v>37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spans="2:15" s="31" customFormat="1" ht="15.75" customHeight="1" thickBot="1">
      <c r="B57" s="140" t="s">
        <v>38</v>
      </c>
      <c r="C57" s="141" t="s">
        <v>39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="31" customFormat="1" ht="12.75">
      <c r="I58" s="143"/>
    </row>
    <row r="59" spans="2:14" s="140" customFormat="1" ht="13.5" thickBot="1">
      <c r="B59" s="140" t="s">
        <v>40</v>
      </c>
      <c r="C59" s="144" t="s">
        <v>41</v>
      </c>
      <c r="F59" s="140" t="s">
        <v>42</v>
      </c>
      <c r="G59" s="145" t="s">
        <v>43</v>
      </c>
      <c r="H59" s="145"/>
      <c r="I59" s="145"/>
      <c r="K59" s="140" t="s">
        <v>44</v>
      </c>
      <c r="L59" s="146" t="s">
        <v>45</v>
      </c>
      <c r="M59" s="145"/>
      <c r="N59" s="145"/>
    </row>
    <row r="60" spans="4:10" s="31" customFormat="1" ht="12.75">
      <c r="D60" s="143"/>
      <c r="G60" s="143"/>
      <c r="J60" s="147"/>
    </row>
    <row r="61" spans="1:13" s="31" customFormat="1" ht="12.75">
      <c r="A61" s="31" t="s">
        <v>46</v>
      </c>
      <c r="C61" s="148"/>
      <c r="G61" s="90"/>
      <c r="H61" s="90"/>
      <c r="I61" s="90"/>
      <c r="J61" s="90"/>
      <c r="K61" s="90"/>
      <c r="L61" s="90"/>
      <c r="M61" s="90"/>
    </row>
    <row r="62" spans="1:13" s="31" customFormat="1" ht="12.75">
      <c r="A62" s="31" t="s">
        <v>47</v>
      </c>
      <c r="G62" s="149"/>
      <c r="H62" s="90"/>
      <c r="I62" s="90"/>
      <c r="J62" s="90"/>
      <c r="K62" s="90"/>
      <c r="L62" s="90"/>
      <c r="M62" s="90"/>
    </row>
    <row r="63" spans="1:13" s="31" customFormat="1" ht="12.75">
      <c r="A63" s="31" t="s">
        <v>48</v>
      </c>
      <c r="G63" s="150"/>
      <c r="H63" s="90"/>
      <c r="I63" s="90"/>
      <c r="J63" s="90"/>
      <c r="K63" s="90"/>
      <c r="L63" s="90"/>
      <c r="M63" s="90"/>
    </row>
    <row r="64" spans="7:13" s="31" customFormat="1" ht="12.75">
      <c r="G64" s="90"/>
      <c r="H64" s="90"/>
      <c r="I64" s="90"/>
      <c r="J64" s="90"/>
      <c r="K64" s="90"/>
      <c r="L64" s="90"/>
      <c r="M64" s="90"/>
    </row>
    <row r="65" spans="1:13" s="31" customFormat="1" ht="12.75">
      <c r="A65" s="151" t="s">
        <v>49</v>
      </c>
      <c r="G65" s="90"/>
      <c r="H65" s="90"/>
      <c r="I65" s="90"/>
      <c r="J65" s="90"/>
      <c r="K65" s="90"/>
      <c r="L65" s="90"/>
      <c r="M65" s="90"/>
    </row>
    <row r="66" spans="7:13" s="31" customFormat="1" ht="12.75">
      <c r="G66" s="90"/>
      <c r="H66" s="90"/>
      <c r="I66" s="90"/>
      <c r="J66" s="90"/>
      <c r="K66" s="90"/>
      <c r="L66" s="90"/>
      <c r="M66" s="90"/>
    </row>
    <row r="67" spans="7:13" s="31" customFormat="1" ht="12.75">
      <c r="G67" s="90"/>
      <c r="H67" s="90"/>
      <c r="I67" s="90"/>
      <c r="J67" s="90"/>
      <c r="K67" s="90"/>
      <c r="L67" s="90"/>
      <c r="M67" s="90"/>
    </row>
    <row r="68" s="31" customFormat="1" ht="12.75"/>
  </sheetData>
  <sheetProtection/>
  <mergeCells count="29">
    <mergeCell ref="B56:O56"/>
    <mergeCell ref="G59:I59"/>
    <mergeCell ref="L59:N59"/>
    <mergeCell ref="A40:B40"/>
    <mergeCell ref="A41:A49"/>
    <mergeCell ref="B41:B43"/>
    <mergeCell ref="B44:B46"/>
    <mergeCell ref="B47:B49"/>
    <mergeCell ref="A50:B54"/>
    <mergeCell ref="A23:B23"/>
    <mergeCell ref="A24:A32"/>
    <mergeCell ref="B24:B26"/>
    <mergeCell ref="B27:B29"/>
    <mergeCell ref="B30:B32"/>
    <mergeCell ref="A33:B37"/>
    <mergeCell ref="A7:B7"/>
    <mergeCell ref="A8:A16"/>
    <mergeCell ref="B8:B10"/>
    <mergeCell ref="B11:B13"/>
    <mergeCell ref="B14:B16"/>
    <mergeCell ref="A17:B21"/>
    <mergeCell ref="D3:F4"/>
    <mergeCell ref="G3:I4"/>
    <mergeCell ref="J3:L4"/>
    <mergeCell ref="M3:O4"/>
    <mergeCell ref="D5:F5"/>
    <mergeCell ref="G5:I5"/>
    <mergeCell ref="J5:L5"/>
    <mergeCell ref="M5:O5"/>
  </mergeCells>
  <hyperlinks>
    <hyperlink ref="L59" r:id="rId1" display="ysmythe@calte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2013-04-12T15:40:47Z</dcterms:created>
  <dcterms:modified xsi:type="dcterms:W3CDTF">2013-04-12T15:41:53Z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