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15" windowHeight="7485" activeTab="0"/>
  </bookViews>
  <sheets>
    <sheet name="Sheet2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<sst xmlns="http://schemas.openxmlformats.org/spreadsheetml/2006/main" count="135" uniqueCount="67">
  <si>
    <t>California Public Utilities Commission
Service Quality Standards Reporting
General Order No. 133-C</t>
  </si>
  <si>
    <t xml:space="preserve">   Company Name: </t>
  </si>
  <si>
    <t>Citizens Telecommunications Co of CA, Inc (West Coast Market Area)</t>
  </si>
  <si>
    <t>U#:</t>
  </si>
  <si>
    <t>U-1024-C</t>
  </si>
  <si>
    <t xml:space="preserve">Report Year: </t>
  </si>
  <si>
    <t>(Fomerly reported as Frontier Communications West Coast Inc)</t>
  </si>
  <si>
    <t>previously U-1020-C</t>
  </si>
  <si>
    <t xml:space="preserve">   Reporting Unit Type: </t>
  </si>
  <si>
    <t>Reporting Unit Name:</t>
  </si>
  <si>
    <t>Frontier Communications oF CA</t>
  </si>
  <si>
    <t>Measurement (Compile monthly, file quarterly)</t>
  </si>
  <si>
    <t>Date filed
(05/15/13)</t>
  </si>
  <si>
    <t>Date filed
(08/15/13)</t>
  </si>
  <si>
    <t>Date filed
(11/15/13)</t>
  </si>
  <si>
    <t>Date filed
(02/15/14)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</si>
  <si>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</si>
  <si>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</si>
  <si>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</si>
  <si>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</si>
  <si>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</si>
  <si>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</si>
  <si>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</si>
  <si>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</si>
  <si>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</si>
  <si>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</si>
  <si>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</si>
  <si>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</si>
  <si>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</si>
  <si>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</si>
  <si>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</si>
  <si>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</si>
  <si>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# of business days</t>
  </si>
  <si>
    <t xml:space="preserve"> </t>
  </si>
  <si>
    <t>Total # of service orders</t>
  </si>
  <si>
    <t>Avg. # of business days</t>
  </si>
  <si>
    <t># of installations w/in 5 Days**</t>
  </si>
  <si>
    <t>Total # of installation commitments</t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</si>
  <si>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</si>
  <si>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</si>
  <si>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</si>
  <si>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</si>
  <si>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</si>
  <si>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t>Total # of working lines</t>
  </si>
  <si>
    <t>Total # of trouble reports</t>
  </si>
  <si>
    <t>% of trouble reports</t>
  </si>
  <si>
    <t>8% (8 per 100 lines for units w/
 1,001 - 2,999 lines)</t>
  </si>
  <si>
    <t>Total # of outage report tickets</t>
  </si>
  <si>
    <t>Total # of repair tickets restored in &lt; 24hrs</t>
  </si>
  <si>
    <t>% of repair tickets restored ≤ 24 Hours</t>
  </si>
  <si>
    <t>Sum of the duration of all outages (hh:mm)</t>
  </si>
  <si>
    <t>Avg. outage duration  (hh:mm)</t>
  </si>
  <si>
    <t># &gt; 120 Hours**</t>
  </si>
  <si>
    <t>% &gt; 120 Hours**</t>
  </si>
  <si>
    <t>Primary Utility Contact:</t>
  </si>
  <si>
    <t>Sheila Romano</t>
  </si>
  <si>
    <t xml:space="preserve">Sheila Romano </t>
  </si>
  <si>
    <t>916-686-3577</t>
  </si>
  <si>
    <t>sheila.romano@ftr.com</t>
  </si>
  <si>
    <r>
      <t xml:space="preserve">Installation Interval
</t>
    </r>
    <r>
      <rPr>
        <sz val="10"/>
        <rFont val="Arial"/>
        <family val="2"/>
      </rPr>
      <t>Min. standard = 5 bus. Days</t>
    </r>
  </si>
  <si>
    <r>
      <t xml:space="preserve">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5 Business Days**</t>
    </r>
  </si>
  <si>
    <r>
      <t xml:space="preserve">Installation Commitment
</t>
    </r>
    <r>
      <rPr>
        <sz val="10"/>
        <rFont val="Arial"/>
        <family val="2"/>
      </rPr>
      <t>Min. standard = 95% commitment met</t>
    </r>
  </si>
  <si>
    <r>
      <t xml:space="preserve">6% (6 per 100 lines for units w/
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3,000 lines)</t>
    </r>
  </si>
  <si>
    <r>
      <t xml:space="preserve">10% (10 per 100 lines for units w/
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1,000 lines)</t>
    </r>
  </si>
  <si>
    <r>
      <t xml:space="preserve">Out of Service Report
</t>
    </r>
    <r>
      <rPr>
        <sz val="10"/>
        <rFont val="Arial"/>
        <family val="2"/>
      </rPr>
      <t xml:space="preserve">Min. standard = 90% within 24Hrs
</t>
    </r>
  </si>
  <si>
    <r>
      <t xml:space="preserve"># &gt; 72 hrs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</si>
  <si>
    <r>
      <t xml:space="preserve">% &gt; 72 hrs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120 hours**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</si>
</sst>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sz val="12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left" vertical="center" wrapText="1" inden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left" vertical="center" wrapText="1" indent="1"/>
    </xf>
    <xf numFmtId="0" fontId="2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9" fillId="0" borderId="40" xfId="0" applyFont="1" applyFill="1" applyBorder="1" applyAlignment="1">
      <alignment horizontal="left" vertical="center" wrapText="1" indent="1"/>
    </xf>
    <xf numFmtId="2" fontId="26" fillId="0" borderId="19" xfId="0" applyNumberFormat="1" applyFont="1" applyFill="1" applyBorder="1" applyAlignment="1">
      <alignment horizontal="center" vertical="center" wrapText="1"/>
    </xf>
    <xf numFmtId="2" fontId="21" fillId="0" borderId="2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33" borderId="40" xfId="0" applyFont="1" applyFill="1" applyBorder="1" applyAlignment="1">
      <alignment horizontal="left" vertical="center" wrapText="1" indent="1"/>
    </xf>
    <xf numFmtId="0" fontId="25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9" fillId="33" borderId="46" xfId="0" applyFont="1" applyFill="1" applyBorder="1" applyAlignment="1">
      <alignment horizontal="left" vertical="center" wrapText="1" indent="1"/>
    </xf>
    <xf numFmtId="2" fontId="25" fillId="33" borderId="27" xfId="0" applyNumberFormat="1" applyFont="1" applyFill="1" applyBorder="1" applyAlignment="1">
      <alignment horizontal="center" vertical="center" wrapText="1"/>
    </xf>
    <xf numFmtId="2" fontId="19" fillId="33" borderId="28" xfId="0" applyNumberFormat="1" applyFont="1" applyFill="1" applyBorder="1" applyAlignment="1">
      <alignment horizontal="center" vertical="center"/>
    </xf>
    <xf numFmtId="2" fontId="19" fillId="33" borderId="2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left" vertical="center" wrapText="1" indent="1"/>
    </xf>
    <xf numFmtId="0" fontId="2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 wrapText="1" indent="1"/>
    </xf>
    <xf numFmtId="0" fontId="2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left" vertical="center" wrapText="1" indent="1"/>
    </xf>
    <xf numFmtId="0" fontId="25" fillId="0" borderId="51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" fontId="0" fillId="0" borderId="54" xfId="0" applyNumberForma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left" vertical="center" wrapText="1" indent="1"/>
    </xf>
    <xf numFmtId="2" fontId="26" fillId="0" borderId="27" xfId="0" applyNumberFormat="1" applyFont="1" applyBorder="1" applyAlignment="1">
      <alignment horizontal="center" vertical="center" wrapText="1"/>
    </xf>
    <xf numFmtId="2" fontId="21" fillId="0" borderId="28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9" fillId="33" borderId="58" xfId="0" applyFont="1" applyFill="1" applyBorder="1" applyAlignment="1">
      <alignment horizontal="left" vertical="center" wrapText="1" indent="1"/>
    </xf>
    <xf numFmtId="0" fontId="28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textRotation="90" wrapText="1"/>
    </xf>
    <xf numFmtId="0" fontId="19" fillId="0" borderId="3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textRotation="90" wrapText="1"/>
    </xf>
    <xf numFmtId="0" fontId="25" fillId="0" borderId="47" xfId="0" applyFont="1" applyBorder="1" applyAlignment="1">
      <alignment horizontal="center" vertical="center"/>
    </xf>
    <xf numFmtId="0" fontId="19" fillId="0" borderId="50" xfId="0" applyFont="1" applyFill="1" applyBorder="1" applyAlignment="1">
      <alignment horizontal="left" vertical="center" wrapText="1" indent="1"/>
    </xf>
    <xf numFmtId="1" fontId="25" fillId="0" borderId="19" xfId="0" applyNumberFormat="1" applyFont="1" applyFill="1" applyBorder="1" applyAlignment="1">
      <alignment horizontal="center" vertical="center" wrapText="1"/>
    </xf>
    <xf numFmtId="1" fontId="25" fillId="0" borderId="20" xfId="0" applyNumberFormat="1" applyFont="1" applyFill="1" applyBorder="1" applyAlignment="1">
      <alignment horizontal="center" vertical="center"/>
    </xf>
    <xf numFmtId="1" fontId="25" fillId="0" borderId="49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2" fontId="21" fillId="0" borderId="20" xfId="0" applyNumberFormat="1" applyFont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40" xfId="0" applyNumberFormat="1" applyFont="1" applyFill="1" applyBorder="1" applyAlignment="1">
      <alignment horizontal="center" vertical="center" wrapText="1"/>
    </xf>
    <xf numFmtId="164" fontId="25" fillId="0" borderId="19" xfId="0" applyNumberFormat="1" applyFont="1" applyFill="1" applyBorder="1" applyAlignment="1">
      <alignment horizontal="center" vertical="center" wrapText="1"/>
    </xf>
    <xf numFmtId="0" fontId="19" fillId="33" borderId="50" xfId="0" applyFont="1" applyFill="1" applyBorder="1" applyAlignment="1">
      <alignment horizontal="left" vertical="center" wrapText="1" indent="1"/>
    </xf>
    <xf numFmtId="1" fontId="25" fillId="33" borderId="19" xfId="0" applyNumberFormat="1" applyFont="1" applyFill="1" applyBorder="1" applyAlignment="1">
      <alignment horizontal="center" vertical="center" wrapText="1"/>
    </xf>
    <xf numFmtId="1" fontId="19" fillId="33" borderId="20" xfId="0" applyNumberFormat="1" applyFont="1" applyFill="1" applyBorder="1" applyAlignment="1">
      <alignment horizontal="center" vertical="center"/>
    </xf>
    <xf numFmtId="1" fontId="19" fillId="33" borderId="49" xfId="0" applyNumberFormat="1" applyFont="1" applyFill="1" applyBorder="1" applyAlignment="1">
      <alignment horizontal="center" vertical="center"/>
    </xf>
    <xf numFmtId="1" fontId="19" fillId="33" borderId="19" xfId="0" applyNumberFormat="1" applyFont="1" applyFill="1" applyBorder="1" applyAlignment="1">
      <alignment horizontal="center" vertical="center"/>
    </xf>
    <xf numFmtId="1" fontId="19" fillId="33" borderId="21" xfId="0" applyNumberFormat="1" applyFont="1" applyFill="1" applyBorder="1" applyAlignment="1">
      <alignment horizontal="center" vertical="center"/>
    </xf>
    <xf numFmtId="2" fontId="25" fillId="33" borderId="19" xfId="0" applyNumberFormat="1" applyFont="1" applyFill="1" applyBorder="1" applyAlignment="1">
      <alignment horizontal="center" vertical="center" wrapText="1"/>
    </xf>
    <xf numFmtId="2" fontId="0" fillId="33" borderId="20" xfId="0" applyNumberFormat="1" applyFill="1" applyBorder="1" applyAlignment="1">
      <alignment horizontal="center" vertical="center"/>
    </xf>
    <xf numFmtId="2" fontId="0" fillId="33" borderId="49" xfId="0" applyNumberFormat="1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 vertical="center"/>
    </xf>
    <xf numFmtId="2" fontId="0" fillId="33" borderId="21" xfId="0" applyNumberFormat="1" applyFill="1" applyBorder="1" applyAlignment="1">
      <alignment horizontal="center" vertical="center"/>
    </xf>
    <xf numFmtId="0" fontId="25" fillId="33" borderId="51" xfId="0" applyFont="1" applyFill="1" applyBorder="1" applyAlignment="1">
      <alignment horizontal="center" vertical="center" wrapText="1"/>
    </xf>
    <xf numFmtId="0" fontId="19" fillId="33" borderId="54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0" fontId="19" fillId="33" borderId="59" xfId="0" applyFont="1" applyFill="1" applyBorder="1" applyAlignment="1">
      <alignment horizontal="left" vertical="center" wrapText="1" indent="1"/>
    </xf>
    <xf numFmtId="2" fontId="25" fillId="33" borderId="51" xfId="0" applyNumberFormat="1" applyFont="1" applyFill="1" applyBorder="1" applyAlignment="1">
      <alignment horizontal="center" vertical="center" wrapText="1"/>
    </xf>
    <xf numFmtId="2" fontId="0" fillId="33" borderId="54" xfId="0" applyNumberFormat="1" applyFill="1" applyBorder="1" applyAlignment="1">
      <alignment horizontal="center" vertical="center"/>
    </xf>
    <xf numFmtId="2" fontId="0" fillId="33" borderId="52" xfId="0" applyNumberFormat="1" applyFill="1" applyBorder="1" applyAlignment="1">
      <alignment horizontal="center" vertical="center"/>
    </xf>
    <xf numFmtId="2" fontId="0" fillId="33" borderId="51" xfId="0" applyNumberFormat="1" applyFill="1" applyBorder="1" applyAlignment="1">
      <alignment horizontal="center" vertical="center"/>
    </xf>
    <xf numFmtId="2" fontId="0" fillId="33" borderId="55" xfId="0" applyNumberForma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20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6"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rgb="FF008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5filesrv5\Communications\Service%20Quality\2013%203rd%20Qtr\13%203rd%20Qtr%20web%20updates\URF%20ILECs\FCWC_GO133C_3Q2013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C"/>
      <sheetName val="Jan Total Tickets"/>
      <sheetName val="Jan OOS Calculation"/>
      <sheetName val="Jan OOS Exclusions"/>
      <sheetName val="Jan Installations"/>
      <sheetName val="Jan Install Exclusions"/>
      <sheetName val="Feb Total Tickets"/>
      <sheetName val="Feb OOS Calculation"/>
      <sheetName val="Feb OOS Exclusions"/>
      <sheetName val="Feb Installations"/>
      <sheetName val="Feb Install Exclusions"/>
      <sheetName val="Mar Total Tickets"/>
      <sheetName val="Mar OOS Calculations"/>
      <sheetName val="Mar OOS Exclusions"/>
      <sheetName val="Mar Installations"/>
      <sheetName val="Mar Install Exclusions"/>
      <sheetName val="Apr Total Tickets"/>
      <sheetName val="Apr OOS Calculation"/>
      <sheetName val="Apr OOS Exclusions"/>
      <sheetName val="Apr Installations"/>
      <sheetName val="Apr Install Exclusions"/>
      <sheetName val="May Total Tickets"/>
      <sheetName val="May OOS Calculation"/>
      <sheetName val="May OOS Exclusions"/>
      <sheetName val="May Installations"/>
      <sheetName val="May Install Exclusions"/>
      <sheetName val="Jun Total Tickets"/>
      <sheetName val="Jun OOS Calculation"/>
      <sheetName val="Jun OOS Exclusions"/>
      <sheetName val="Jun Installations"/>
      <sheetName val="Jun Install Exclusions"/>
      <sheetName val="July Total Tickets"/>
      <sheetName val="July OOS Calc"/>
      <sheetName val="Jul OOS Exclusions"/>
      <sheetName val="July Installations"/>
      <sheetName val="July Install Exclusions"/>
      <sheetName val="Aug Total Tickets"/>
      <sheetName val="Aug OOS Calc"/>
      <sheetName val="Aug OOS Exclusions"/>
      <sheetName val="Aug Installations"/>
      <sheetName val="Aug Install Exclusions"/>
      <sheetName val="Sep Total Tickets"/>
      <sheetName val="Sep OOS Calc"/>
      <sheetName val="Sep OOS Exclusions"/>
      <sheetName val="Sep Installations"/>
      <sheetName val="Sep Install Exclus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eila.romano@ftr.com" TargetMode="Externa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tabSelected="1" zoomScalePageLayoutView="0" workbookViewId="0" topLeftCell="A24">
      <selection activeCell="A1" sqref="A1:IV16384"/>
    </sheetView>
  </sheetViews>
  <sheetFormatPr defaultColWidth="9.140625" defaultRowHeight="15"/>
  <cols>
    <col min="1" max="1" width="2.57421875" style="0" customWidth="1"/>
    <col min="2" max="2" width="4.00390625" style="0" customWidth="1"/>
    <col min="3" max="3" width="29.7109375" style="0" customWidth="1"/>
    <col min="4" max="4" width="39.7109375" style="0" customWidth="1"/>
    <col min="5" max="5" width="9.28125" style="0" bestFit="1" customWidth="1"/>
    <col min="11" max="11" width="9.28125" style="0" bestFit="1" customWidth="1"/>
  </cols>
  <sheetData>
    <row r="1" spans="3:16" s="1" customFormat="1" ht="79.5" customHeight="1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5" s="4" customFormat="1" ht="13.5" thickBot="1">
      <c r="B2" s="4" t="s">
        <v>1</v>
      </c>
      <c r="D2" s="5" t="s">
        <v>2</v>
      </c>
      <c r="E2" s="5"/>
      <c r="I2" s="6" t="s">
        <v>3</v>
      </c>
      <c r="J2" s="7" t="s">
        <v>4</v>
      </c>
      <c r="M2" s="4" t="s">
        <v>5</v>
      </c>
      <c r="N2" s="8"/>
      <c r="O2" s="9">
        <v>2013</v>
      </c>
    </row>
    <row r="3" spans="2:14" s="1" customFormat="1" ht="12.75">
      <c r="B3" s="4"/>
      <c r="D3" s="10" t="s">
        <v>6</v>
      </c>
      <c r="E3" s="10"/>
      <c r="F3" s="10"/>
      <c r="I3" s="4"/>
      <c r="J3" s="11" t="s">
        <v>7</v>
      </c>
      <c r="K3" s="4"/>
      <c r="L3" s="4"/>
      <c r="M3" s="4"/>
      <c r="N3" s="4"/>
    </row>
    <row r="4" spans="2:15" s="4" customFormat="1" ht="13.5" thickBot="1">
      <c r="B4" s="4" t="s">
        <v>8</v>
      </c>
      <c r="D4" s="12"/>
      <c r="E4" s="12"/>
      <c r="I4" s="6" t="s">
        <v>9</v>
      </c>
      <c r="J4" s="8"/>
      <c r="L4" s="9" t="s">
        <v>10</v>
      </c>
      <c r="M4" s="9"/>
      <c r="N4" s="9"/>
      <c r="O4" s="7"/>
    </row>
    <row r="5" spans="2:5" s="1" customFormat="1" ht="12.75">
      <c r="B5" s="4"/>
      <c r="C5" s="4"/>
      <c r="D5" s="4"/>
      <c r="E5" s="4"/>
    </row>
    <row r="6" s="1" customFormat="1" ht="13.5" thickBot="1"/>
    <row r="7" spans="2:16" ht="28.5" customHeight="1" thickBot="1">
      <c r="B7" s="13" t="s">
        <v>11</v>
      </c>
      <c r="C7" s="14"/>
      <c r="D7" s="15"/>
      <c r="E7" s="16" t="s">
        <v>12</v>
      </c>
      <c r="F7" s="17"/>
      <c r="G7" s="18"/>
      <c r="H7" s="19" t="s">
        <v>13</v>
      </c>
      <c r="I7" s="17"/>
      <c r="J7" s="20"/>
      <c r="K7" s="16" t="s">
        <v>14</v>
      </c>
      <c r="L7" s="17"/>
      <c r="M7" s="18"/>
      <c r="N7" s="16" t="s">
        <v>15</v>
      </c>
      <c r="O7" s="17"/>
      <c r="P7" s="18"/>
    </row>
    <row r="8" spans="2:16" ht="20.25" customHeight="1" thickBot="1">
      <c r="B8" s="21"/>
      <c r="C8" s="22"/>
      <c r="D8" s="23"/>
      <c r="E8" s="24" t="s">
        <v>16</v>
      </c>
      <c r="F8" s="25"/>
      <c r="G8" s="26"/>
      <c r="H8" s="27" t="s">
        <v>17</v>
      </c>
      <c r="I8" s="25"/>
      <c r="J8" s="28"/>
      <c r="K8" s="24" t="s">
        <v>18</v>
      </c>
      <c r="L8" s="25"/>
      <c r="M8" s="26"/>
      <c r="N8" s="24" t="s">
        <v>19</v>
      </c>
      <c r="O8" s="25"/>
      <c r="P8" s="26"/>
    </row>
    <row r="9" spans="2:16" ht="20.25" customHeight="1" thickBot="1">
      <c r="B9" s="29"/>
      <c r="C9" s="30"/>
      <c r="D9" s="31"/>
      <c r="E9" s="32" t="s">
        <v>20</v>
      </c>
      <c r="F9" s="33" t="s">
        <v>21</v>
      </c>
      <c r="G9" s="34" t="s">
        <v>22</v>
      </c>
      <c r="H9" s="35" t="s">
        <v>23</v>
      </c>
      <c r="I9" s="33" t="s">
        <v>24</v>
      </c>
      <c r="J9" s="36" t="s">
        <v>25</v>
      </c>
      <c r="K9" s="32" t="s">
        <v>26</v>
      </c>
      <c r="L9" s="33" t="s">
        <v>27</v>
      </c>
      <c r="M9" s="34" t="s">
        <v>28</v>
      </c>
      <c r="N9" s="32" t="s">
        <v>29</v>
      </c>
      <c r="O9" s="33" t="s">
        <v>30</v>
      </c>
      <c r="P9" s="34" t="s">
        <v>31</v>
      </c>
    </row>
    <row r="10" spans="2:16" ht="15.75" customHeight="1" thickBot="1">
      <c r="B10" s="37" t="s">
        <v>59</v>
      </c>
      <c r="C10" s="38"/>
      <c r="D10" s="39" t="s">
        <v>32</v>
      </c>
      <c r="E10" s="40">
        <v>754</v>
      </c>
      <c r="F10" s="41">
        <v>88</v>
      </c>
      <c r="G10" s="42">
        <v>278</v>
      </c>
      <c r="H10" s="43">
        <v>220</v>
      </c>
      <c r="I10" s="43">
        <v>145</v>
      </c>
      <c r="J10" s="43">
        <v>94</v>
      </c>
      <c r="K10" s="43">
        <v>232</v>
      </c>
      <c r="L10" s="43">
        <v>228</v>
      </c>
      <c r="M10" s="43">
        <v>272</v>
      </c>
      <c r="N10" s="43" t="s">
        <v>33</v>
      </c>
      <c r="O10" s="43" t="s">
        <v>33</v>
      </c>
      <c r="P10" s="43" t="s">
        <v>33</v>
      </c>
    </row>
    <row r="11" spans="2:16" ht="15.75" customHeight="1">
      <c r="B11" s="44"/>
      <c r="C11" s="45"/>
      <c r="D11" s="46" t="s">
        <v>34</v>
      </c>
      <c r="E11" s="47">
        <v>232</v>
      </c>
      <c r="F11" s="48">
        <v>58</v>
      </c>
      <c r="G11" s="49">
        <v>124</v>
      </c>
      <c r="H11" s="43">
        <v>95</v>
      </c>
      <c r="I11" s="43">
        <v>84</v>
      </c>
      <c r="J11" s="43">
        <v>67</v>
      </c>
      <c r="K11" s="43">
        <v>119</v>
      </c>
      <c r="L11" s="43">
        <v>117</v>
      </c>
      <c r="M11" s="43">
        <v>207</v>
      </c>
      <c r="N11" s="43" t="s">
        <v>33</v>
      </c>
      <c r="O11" s="43" t="s">
        <v>33</v>
      </c>
      <c r="P11" s="43" t="s">
        <v>33</v>
      </c>
    </row>
    <row r="12" spans="2:16" s="53" customFormat="1" ht="15.75" customHeight="1" thickBot="1">
      <c r="B12" s="44"/>
      <c r="C12" s="45"/>
      <c r="D12" s="50" t="s">
        <v>35</v>
      </c>
      <c r="E12" s="51">
        <f aca="true" t="shared" si="0" ref="E12:J12">E10/E11</f>
        <v>3.25</v>
      </c>
      <c r="F12" s="52">
        <f t="shared" si="0"/>
        <v>1.5172413793103448</v>
      </c>
      <c r="G12" s="52">
        <f t="shared" si="0"/>
        <v>2.2419354838709675</v>
      </c>
      <c r="H12" s="52">
        <f t="shared" si="0"/>
        <v>2.3157894736842106</v>
      </c>
      <c r="I12" s="52">
        <f t="shared" si="0"/>
        <v>1.7261904761904763</v>
      </c>
      <c r="J12" s="52">
        <f t="shared" si="0"/>
        <v>1.4029850746268657</v>
      </c>
      <c r="K12" s="52">
        <f>K10/K11</f>
        <v>1.949579831932773</v>
      </c>
      <c r="L12" s="52">
        <f>L10/L11</f>
        <v>1.9487179487179487</v>
      </c>
      <c r="M12" s="52">
        <f>M10/M11</f>
        <v>1.3140096618357489</v>
      </c>
      <c r="N12" s="52" t="s">
        <v>33</v>
      </c>
      <c r="O12" s="52" t="s">
        <v>33</v>
      </c>
      <c r="P12" s="52" t="s">
        <v>33</v>
      </c>
    </row>
    <row r="13" spans="2:16" s="58" customFormat="1" ht="15.75" customHeight="1" hidden="1">
      <c r="B13" s="44"/>
      <c r="C13" s="45"/>
      <c r="D13" s="54" t="s">
        <v>36</v>
      </c>
      <c r="E13" s="55"/>
      <c r="F13" s="56"/>
      <c r="G13" s="57"/>
      <c r="H13" s="56"/>
      <c r="I13" s="56"/>
      <c r="J13" s="56"/>
      <c r="K13" s="56"/>
      <c r="L13" s="56"/>
      <c r="M13" s="56"/>
      <c r="N13" s="56"/>
      <c r="O13" s="56"/>
      <c r="P13" s="56"/>
    </row>
    <row r="14" spans="2:16" s="65" customFormat="1" ht="15.75" customHeight="1" hidden="1">
      <c r="B14" s="59"/>
      <c r="C14" s="60"/>
      <c r="D14" s="61" t="s">
        <v>60</v>
      </c>
      <c r="E14" s="62"/>
      <c r="F14" s="63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spans="2:16" ht="15.75" customHeight="1">
      <c r="B15" s="66" t="s">
        <v>61</v>
      </c>
      <c r="C15" s="67"/>
      <c r="D15" s="68" t="s">
        <v>37</v>
      </c>
      <c r="E15" s="69">
        <v>232</v>
      </c>
      <c r="F15" s="70">
        <v>58</v>
      </c>
      <c r="G15" s="71">
        <v>124</v>
      </c>
      <c r="H15" s="43">
        <v>95</v>
      </c>
      <c r="I15" s="43">
        <v>84</v>
      </c>
      <c r="J15" s="43">
        <v>67</v>
      </c>
      <c r="K15" s="43">
        <v>119</v>
      </c>
      <c r="L15" s="43">
        <v>117</v>
      </c>
      <c r="M15" s="43">
        <v>207</v>
      </c>
      <c r="N15" s="43" t="s">
        <v>33</v>
      </c>
      <c r="O15" s="43" t="s">
        <v>33</v>
      </c>
      <c r="P15" s="43" t="s">
        <v>33</v>
      </c>
    </row>
    <row r="16" spans="2:16" ht="15.75" customHeight="1">
      <c r="B16" s="72"/>
      <c r="C16" s="73"/>
      <c r="D16" s="74" t="s">
        <v>38</v>
      </c>
      <c r="E16" s="75">
        <v>228</v>
      </c>
      <c r="F16" s="76">
        <v>58</v>
      </c>
      <c r="G16" s="77">
        <v>118</v>
      </c>
      <c r="H16" s="78">
        <v>91</v>
      </c>
      <c r="I16" s="78">
        <v>83</v>
      </c>
      <c r="J16" s="78">
        <v>65</v>
      </c>
      <c r="K16" s="78">
        <v>117</v>
      </c>
      <c r="L16" s="78">
        <v>116</v>
      </c>
      <c r="M16" s="78">
        <v>204</v>
      </c>
      <c r="N16" s="78" t="s">
        <v>33</v>
      </c>
      <c r="O16" s="78" t="s">
        <v>33</v>
      </c>
      <c r="P16" s="78" t="s">
        <v>33</v>
      </c>
    </row>
    <row r="17" spans="2:16" ht="15.75" customHeight="1">
      <c r="B17" s="79"/>
      <c r="C17" s="80"/>
      <c r="D17" s="81" t="s">
        <v>39</v>
      </c>
      <c r="E17" s="82">
        <v>4</v>
      </c>
      <c r="F17" s="83">
        <v>0</v>
      </c>
      <c r="G17" s="84">
        <v>6</v>
      </c>
      <c r="H17" s="85">
        <v>4</v>
      </c>
      <c r="I17" s="85">
        <v>1</v>
      </c>
      <c r="J17" s="85">
        <v>2</v>
      </c>
      <c r="K17" s="85">
        <v>2</v>
      </c>
      <c r="L17" s="85">
        <v>1</v>
      </c>
      <c r="M17" s="85">
        <v>3</v>
      </c>
      <c r="N17" s="85" t="s">
        <v>33</v>
      </c>
      <c r="O17" s="85" t="s">
        <v>33</v>
      </c>
      <c r="P17" s="85" t="s">
        <v>33</v>
      </c>
    </row>
    <row r="18" spans="2:16" ht="15.75" customHeight="1" thickBot="1">
      <c r="B18" s="86"/>
      <c r="C18" s="87"/>
      <c r="D18" s="88" t="s">
        <v>40</v>
      </c>
      <c r="E18" s="89">
        <f aca="true" t="shared" si="1" ref="E18:M18">E16/E15*100</f>
        <v>98.27586206896551</v>
      </c>
      <c r="F18" s="90">
        <f t="shared" si="1"/>
        <v>100</v>
      </c>
      <c r="G18" s="90">
        <f t="shared" si="1"/>
        <v>95.16129032258065</v>
      </c>
      <c r="H18" s="90">
        <f t="shared" si="1"/>
        <v>95.78947368421052</v>
      </c>
      <c r="I18" s="90">
        <f t="shared" si="1"/>
        <v>98.80952380952381</v>
      </c>
      <c r="J18" s="90">
        <f t="shared" si="1"/>
        <v>97.01492537313433</v>
      </c>
      <c r="K18" s="90">
        <f t="shared" si="1"/>
        <v>98.31932773109243</v>
      </c>
      <c r="L18" s="90">
        <f t="shared" si="1"/>
        <v>99.14529914529915</v>
      </c>
      <c r="M18" s="90">
        <f t="shared" si="1"/>
        <v>98.55072463768117</v>
      </c>
      <c r="N18" s="90" t="s">
        <v>33</v>
      </c>
      <c r="O18" s="90" t="s">
        <v>33</v>
      </c>
      <c r="P18" s="90" t="s">
        <v>33</v>
      </c>
    </row>
    <row r="19" spans="2:16" ht="15.75" customHeight="1" thickBot="1">
      <c r="B19" s="91" t="s">
        <v>41</v>
      </c>
      <c r="C19" s="92"/>
      <c r="D19" s="93"/>
      <c r="E19" s="94"/>
      <c r="F19" s="95"/>
      <c r="G19" s="96"/>
      <c r="H19" s="95"/>
      <c r="I19" s="95"/>
      <c r="J19" s="95"/>
      <c r="K19" s="95"/>
      <c r="L19" s="95"/>
      <c r="M19" s="95"/>
      <c r="N19" s="95"/>
      <c r="O19" s="95"/>
      <c r="P19" s="95"/>
    </row>
    <row r="20" spans="2:16" ht="15.75" customHeight="1">
      <c r="B20" s="97" t="s">
        <v>42</v>
      </c>
      <c r="C20" s="98" t="s">
        <v>62</v>
      </c>
      <c r="D20" s="68" t="s">
        <v>43</v>
      </c>
      <c r="E20" s="69">
        <v>6696</v>
      </c>
      <c r="F20" s="99">
        <v>6612</v>
      </c>
      <c r="G20" s="100">
        <v>6544</v>
      </c>
      <c r="H20" s="70">
        <v>6521</v>
      </c>
      <c r="I20" s="70">
        <v>6497</v>
      </c>
      <c r="J20" s="70">
        <v>6524</v>
      </c>
      <c r="K20" s="70">
        <v>6385</v>
      </c>
      <c r="L20" s="70">
        <v>6375</v>
      </c>
      <c r="M20" s="70">
        <v>6329</v>
      </c>
      <c r="N20" s="70" t="s">
        <v>33</v>
      </c>
      <c r="O20" s="70" t="s">
        <v>33</v>
      </c>
      <c r="P20" s="70" t="s">
        <v>33</v>
      </c>
    </row>
    <row r="21" spans="2:16" ht="15.75" customHeight="1">
      <c r="B21" s="101"/>
      <c r="C21" s="102"/>
      <c r="D21" s="74" t="s">
        <v>44</v>
      </c>
      <c r="E21" s="75">
        <v>28</v>
      </c>
      <c r="F21" s="103">
        <v>23</v>
      </c>
      <c r="G21" s="104">
        <v>39</v>
      </c>
      <c r="H21" s="76">
        <v>36</v>
      </c>
      <c r="I21" s="76">
        <v>25</v>
      </c>
      <c r="J21" s="76">
        <v>24</v>
      </c>
      <c r="K21" s="76">
        <v>27</v>
      </c>
      <c r="L21" s="76">
        <v>29</v>
      </c>
      <c r="M21" s="76">
        <v>42</v>
      </c>
      <c r="N21" s="76" t="s">
        <v>33</v>
      </c>
      <c r="O21" s="76" t="s">
        <v>33</v>
      </c>
      <c r="P21" s="76" t="s">
        <v>33</v>
      </c>
    </row>
    <row r="22" spans="2:16" ht="15.75" customHeight="1" thickBot="1">
      <c r="B22" s="101"/>
      <c r="C22" s="105"/>
      <c r="D22" s="88" t="s">
        <v>45</v>
      </c>
      <c r="E22" s="89">
        <f aca="true" t="shared" si="2" ref="E22:J22">E21/E20*100</f>
        <v>0.4181600955794504</v>
      </c>
      <c r="F22" s="90">
        <f t="shared" si="2"/>
        <v>0.34785238959467635</v>
      </c>
      <c r="G22" s="90">
        <f t="shared" si="2"/>
        <v>0.5959657701711492</v>
      </c>
      <c r="H22" s="90">
        <f t="shared" si="2"/>
        <v>0.552062567090937</v>
      </c>
      <c r="I22" s="90">
        <f t="shared" si="2"/>
        <v>0.3847929813760197</v>
      </c>
      <c r="J22" s="90">
        <f t="shared" si="2"/>
        <v>0.3678724708767627</v>
      </c>
      <c r="K22" s="90">
        <f>K21/K20*100</f>
        <v>0.422866092404072</v>
      </c>
      <c r="L22" s="90">
        <f>L21/L20*100</f>
        <v>0.4549019607843137</v>
      </c>
      <c r="M22" s="90">
        <f>M21/M20*100</f>
        <v>0.6636119450150102</v>
      </c>
      <c r="N22" s="90" t="s">
        <v>33</v>
      </c>
      <c r="O22" s="90" t="s">
        <v>33</v>
      </c>
      <c r="P22" s="90" t="s">
        <v>33</v>
      </c>
    </row>
    <row r="23" spans="2:16" ht="15.75" customHeight="1">
      <c r="B23" s="101"/>
      <c r="C23" s="98" t="s">
        <v>46</v>
      </c>
      <c r="D23" s="68" t="s">
        <v>43</v>
      </c>
      <c r="E23" s="69">
        <v>1055</v>
      </c>
      <c r="F23" s="99">
        <v>1042</v>
      </c>
      <c r="G23" s="100">
        <v>1035</v>
      </c>
      <c r="H23" s="70">
        <v>1023</v>
      </c>
      <c r="I23" s="70">
        <v>1020</v>
      </c>
      <c r="J23" s="70">
        <v>1024</v>
      </c>
      <c r="K23" s="70">
        <v>1021</v>
      </c>
      <c r="L23" s="70">
        <v>1019</v>
      </c>
      <c r="M23" s="70">
        <v>1050</v>
      </c>
      <c r="N23" s="70" t="s">
        <v>33</v>
      </c>
      <c r="O23" s="70" t="s">
        <v>33</v>
      </c>
      <c r="P23" s="70" t="s">
        <v>33</v>
      </c>
    </row>
    <row r="24" spans="2:16" ht="15.75" customHeight="1">
      <c r="B24" s="101"/>
      <c r="C24" s="102"/>
      <c r="D24" s="74" t="s">
        <v>44</v>
      </c>
      <c r="E24" s="75">
        <v>5</v>
      </c>
      <c r="F24" s="103">
        <v>3</v>
      </c>
      <c r="G24" s="104">
        <v>6</v>
      </c>
      <c r="H24" s="76">
        <v>8</v>
      </c>
      <c r="I24" s="76">
        <v>20</v>
      </c>
      <c r="J24" s="76">
        <v>0</v>
      </c>
      <c r="K24" s="76">
        <v>4</v>
      </c>
      <c r="L24" s="76">
        <v>12</v>
      </c>
      <c r="M24" s="76">
        <v>4</v>
      </c>
      <c r="N24" s="76" t="s">
        <v>33</v>
      </c>
      <c r="O24" s="76" t="s">
        <v>33</v>
      </c>
      <c r="P24" s="76" t="s">
        <v>33</v>
      </c>
    </row>
    <row r="25" spans="2:16" ht="15.75" customHeight="1" thickBot="1">
      <c r="B25" s="101"/>
      <c r="C25" s="105"/>
      <c r="D25" s="88" t="s">
        <v>45</v>
      </c>
      <c r="E25" s="89">
        <f aca="true" t="shared" si="3" ref="E25:J25">E24/E23*100</f>
        <v>0.47393364928909953</v>
      </c>
      <c r="F25" s="90">
        <f t="shared" si="3"/>
        <v>0.28790786948176583</v>
      </c>
      <c r="G25" s="90">
        <f t="shared" si="3"/>
        <v>0.5797101449275363</v>
      </c>
      <c r="H25" s="90">
        <f t="shared" si="3"/>
        <v>0.7820136852394917</v>
      </c>
      <c r="I25" s="90">
        <f t="shared" si="3"/>
        <v>1.9607843137254901</v>
      </c>
      <c r="J25" s="90">
        <f t="shared" si="3"/>
        <v>0</v>
      </c>
      <c r="K25" s="90">
        <f>K24/K23*100</f>
        <v>0.3917727717923604</v>
      </c>
      <c r="L25" s="90">
        <f>L24/L23*100</f>
        <v>1.1776251226692835</v>
      </c>
      <c r="M25" s="90">
        <f>M24/M23*100</f>
        <v>0.38095238095238093</v>
      </c>
      <c r="N25" s="90" t="s">
        <v>33</v>
      </c>
      <c r="O25" s="90" t="s">
        <v>33</v>
      </c>
      <c r="P25" s="90" t="s">
        <v>33</v>
      </c>
    </row>
    <row r="26" spans="2:16" ht="15.75" customHeight="1">
      <c r="B26" s="101"/>
      <c r="C26" s="98" t="s">
        <v>63</v>
      </c>
      <c r="D26" s="68" t="s">
        <v>43</v>
      </c>
      <c r="E26" s="69">
        <v>1494</v>
      </c>
      <c r="F26" s="99">
        <v>1471</v>
      </c>
      <c r="G26" s="100">
        <v>1458</v>
      </c>
      <c r="H26" s="70">
        <v>1458</v>
      </c>
      <c r="I26" s="70">
        <v>1448</v>
      </c>
      <c r="J26" s="70">
        <v>1437</v>
      </c>
      <c r="K26" s="70">
        <v>1441</v>
      </c>
      <c r="L26" s="70">
        <v>1436</v>
      </c>
      <c r="M26" s="70">
        <v>1427</v>
      </c>
      <c r="N26" s="70" t="s">
        <v>33</v>
      </c>
      <c r="O26" s="70" t="s">
        <v>33</v>
      </c>
      <c r="P26" s="70" t="s">
        <v>33</v>
      </c>
    </row>
    <row r="27" spans="2:16" ht="15.75" customHeight="1">
      <c r="B27" s="101"/>
      <c r="C27" s="102"/>
      <c r="D27" s="74" t="s">
        <v>44</v>
      </c>
      <c r="E27" s="75">
        <v>9</v>
      </c>
      <c r="F27" s="103">
        <v>5</v>
      </c>
      <c r="G27" s="104">
        <v>9</v>
      </c>
      <c r="H27" s="76">
        <v>25</v>
      </c>
      <c r="I27" s="76">
        <v>13</v>
      </c>
      <c r="J27" s="76">
        <v>11</v>
      </c>
      <c r="K27" s="76">
        <v>17</v>
      </c>
      <c r="L27" s="76">
        <v>5</v>
      </c>
      <c r="M27" s="76">
        <v>21</v>
      </c>
      <c r="N27" s="76" t="s">
        <v>33</v>
      </c>
      <c r="O27" s="76" t="s">
        <v>33</v>
      </c>
      <c r="P27" s="76" t="s">
        <v>33</v>
      </c>
    </row>
    <row r="28" spans="2:16" ht="15.75" customHeight="1" thickBot="1">
      <c r="B28" s="106"/>
      <c r="C28" s="105"/>
      <c r="D28" s="88" t="s">
        <v>45</v>
      </c>
      <c r="E28" s="89">
        <f aca="true" t="shared" si="4" ref="E28:J28">E27/E26*100</f>
        <v>0.6024096385542169</v>
      </c>
      <c r="F28" s="90">
        <f t="shared" si="4"/>
        <v>0.3399048266485384</v>
      </c>
      <c r="G28" s="90">
        <f t="shared" si="4"/>
        <v>0.6172839506172839</v>
      </c>
      <c r="H28" s="90">
        <f t="shared" si="4"/>
        <v>1.7146776406035666</v>
      </c>
      <c r="I28" s="90">
        <f t="shared" si="4"/>
        <v>0.8977900552486188</v>
      </c>
      <c r="J28" s="90">
        <f t="shared" si="4"/>
        <v>0.7654836464857342</v>
      </c>
      <c r="K28" s="90">
        <f>K27/K26*100</f>
        <v>1.179736294240111</v>
      </c>
      <c r="L28" s="90">
        <f>L27/L26*100</f>
        <v>0.34818941504178275</v>
      </c>
      <c r="M28" s="90">
        <f>M27/M26*100</f>
        <v>1.4716187806587244</v>
      </c>
      <c r="N28" s="90" t="s">
        <v>33</v>
      </c>
      <c r="O28" s="90" t="s">
        <v>33</v>
      </c>
      <c r="P28" s="90" t="s">
        <v>33</v>
      </c>
    </row>
    <row r="29" spans="2:16" ht="15.75" customHeight="1">
      <c r="B29" s="37" t="s">
        <v>64</v>
      </c>
      <c r="C29" s="38"/>
      <c r="D29" s="68" t="s">
        <v>47</v>
      </c>
      <c r="E29" s="69">
        <v>33</v>
      </c>
      <c r="F29" s="99">
        <v>27</v>
      </c>
      <c r="G29" s="107">
        <v>44</v>
      </c>
      <c r="H29" s="70">
        <v>58</v>
      </c>
      <c r="I29" s="70">
        <v>48</v>
      </c>
      <c r="J29" s="70">
        <v>28</v>
      </c>
      <c r="K29" s="70">
        <v>38</v>
      </c>
      <c r="L29" s="70">
        <v>32</v>
      </c>
      <c r="M29" s="70">
        <v>55</v>
      </c>
      <c r="N29" s="70" t="s">
        <v>33</v>
      </c>
      <c r="O29" s="70" t="s">
        <v>33</v>
      </c>
      <c r="P29" s="70" t="s">
        <v>33</v>
      </c>
    </row>
    <row r="30" spans="2:16" s="53" customFormat="1" ht="15.75" customHeight="1">
      <c r="B30" s="44"/>
      <c r="C30" s="45"/>
      <c r="D30" s="108" t="s">
        <v>48</v>
      </c>
      <c r="E30" s="109">
        <v>27</v>
      </c>
      <c r="F30" s="110">
        <v>18</v>
      </c>
      <c r="G30" s="111">
        <v>33</v>
      </c>
      <c r="H30" s="112">
        <v>46</v>
      </c>
      <c r="I30" s="112">
        <v>44</v>
      </c>
      <c r="J30" s="112">
        <v>23</v>
      </c>
      <c r="K30" s="112">
        <v>30</v>
      </c>
      <c r="L30" s="112">
        <v>29</v>
      </c>
      <c r="M30" s="112">
        <v>49</v>
      </c>
      <c r="N30" s="112" t="s">
        <v>33</v>
      </c>
      <c r="O30" s="112" t="s">
        <v>33</v>
      </c>
      <c r="P30" s="112" t="s">
        <v>33</v>
      </c>
    </row>
    <row r="31" spans="2:16" ht="15.75" customHeight="1">
      <c r="B31" s="44"/>
      <c r="C31" s="45"/>
      <c r="D31" s="74" t="s">
        <v>49</v>
      </c>
      <c r="E31" s="113">
        <f aca="true" t="shared" si="5" ref="E31:J31">E30/E29*100</f>
        <v>81.81818181818183</v>
      </c>
      <c r="F31" s="113">
        <f t="shared" si="5"/>
        <v>66.66666666666666</v>
      </c>
      <c r="G31" s="113">
        <f t="shared" si="5"/>
        <v>75</v>
      </c>
      <c r="H31" s="113">
        <f t="shared" si="5"/>
        <v>79.3103448275862</v>
      </c>
      <c r="I31" s="113">
        <f t="shared" si="5"/>
        <v>91.66666666666666</v>
      </c>
      <c r="J31" s="113">
        <f t="shared" si="5"/>
        <v>82.14285714285714</v>
      </c>
      <c r="K31" s="113">
        <f>K30/K29*100</f>
        <v>78.94736842105263</v>
      </c>
      <c r="L31" s="113">
        <f>L30/L29*100</f>
        <v>90.625</v>
      </c>
      <c r="M31" s="113">
        <f>M30/M29*100</f>
        <v>89.0909090909091</v>
      </c>
      <c r="N31" s="113" t="s">
        <v>33</v>
      </c>
      <c r="O31" s="113" t="s">
        <v>33</v>
      </c>
      <c r="P31" s="113" t="s">
        <v>33</v>
      </c>
    </row>
    <row r="32" spans="2:16" s="53" customFormat="1" ht="15.75" customHeight="1">
      <c r="B32" s="44"/>
      <c r="C32" s="45"/>
      <c r="D32" s="108" t="s">
        <v>50</v>
      </c>
      <c r="E32" s="114">
        <v>668.95</v>
      </c>
      <c r="F32" s="114">
        <v>616.02</v>
      </c>
      <c r="G32" s="115">
        <v>932.75</v>
      </c>
      <c r="H32" s="115">
        <v>988.45</v>
      </c>
      <c r="I32" s="115">
        <v>536.53</v>
      </c>
      <c r="J32" s="115">
        <v>545.5</v>
      </c>
      <c r="K32" s="115">
        <v>712.6</v>
      </c>
      <c r="L32" s="115">
        <v>570.15</v>
      </c>
      <c r="M32" s="115">
        <v>825.83</v>
      </c>
      <c r="N32" s="116" t="s">
        <v>33</v>
      </c>
      <c r="O32" s="116" t="s">
        <v>33</v>
      </c>
      <c r="P32" s="116" t="s">
        <v>33</v>
      </c>
    </row>
    <row r="33" spans="2:16" s="53" customFormat="1" ht="15.75" customHeight="1">
      <c r="B33" s="44"/>
      <c r="C33" s="45"/>
      <c r="D33" s="108" t="s">
        <v>51</v>
      </c>
      <c r="E33" s="114">
        <f aca="true" t="shared" si="6" ref="E33:J33">E32/E29</f>
        <v>20.271212121212123</v>
      </c>
      <c r="F33" s="114">
        <f t="shared" si="6"/>
        <v>22.815555555555555</v>
      </c>
      <c r="G33" s="114">
        <f t="shared" si="6"/>
        <v>21.198863636363637</v>
      </c>
      <c r="H33" s="114">
        <f t="shared" si="6"/>
        <v>17.042241379310347</v>
      </c>
      <c r="I33" s="114">
        <f t="shared" si="6"/>
        <v>11.177708333333333</v>
      </c>
      <c r="J33" s="114">
        <f t="shared" si="6"/>
        <v>19.482142857142858</v>
      </c>
      <c r="K33" s="114">
        <v>18.75</v>
      </c>
      <c r="L33" s="114">
        <v>17.82</v>
      </c>
      <c r="M33" s="114">
        <f>M32/M29</f>
        <v>15.01509090909091</v>
      </c>
      <c r="N33" s="116" t="s">
        <v>33</v>
      </c>
      <c r="O33" s="116" t="s">
        <v>33</v>
      </c>
      <c r="P33" s="116" t="s">
        <v>33</v>
      </c>
    </row>
    <row r="34" spans="2:16" s="58" customFormat="1" ht="15.75" customHeight="1" hidden="1">
      <c r="B34" s="44"/>
      <c r="C34" s="45"/>
      <c r="D34" s="117" t="s">
        <v>65</v>
      </c>
      <c r="E34" s="118" t="e">
        <f>#REF!</f>
        <v>#REF!</v>
      </c>
      <c r="F34" s="119" t="e">
        <f>#REF!</f>
        <v>#REF!</v>
      </c>
      <c r="G34" s="120"/>
      <c r="H34" s="119"/>
      <c r="I34" s="119"/>
      <c r="J34" s="120"/>
      <c r="K34" s="121"/>
      <c r="L34" s="119"/>
      <c r="M34" s="122"/>
      <c r="N34" s="121"/>
      <c r="O34" s="121"/>
      <c r="P34" s="121"/>
    </row>
    <row r="35" spans="2:16" s="65" customFormat="1" ht="15.75" customHeight="1" hidden="1">
      <c r="B35" s="44"/>
      <c r="C35" s="45"/>
      <c r="D35" s="117" t="s">
        <v>66</v>
      </c>
      <c r="E35" s="123" t="e">
        <f>E34/E29*100</f>
        <v>#REF!</v>
      </c>
      <c r="F35" s="124" t="e">
        <f>F34/F29*100</f>
        <v>#REF!</v>
      </c>
      <c r="G35" s="125"/>
      <c r="H35" s="124"/>
      <c r="I35" s="124"/>
      <c r="J35" s="125"/>
      <c r="K35" s="126"/>
      <c r="L35" s="124"/>
      <c r="M35" s="127"/>
      <c r="N35" s="126"/>
      <c r="O35" s="126"/>
      <c r="P35" s="126"/>
    </row>
    <row r="36" spans="2:16" s="58" customFormat="1" ht="15.75" customHeight="1" hidden="1">
      <c r="B36" s="44"/>
      <c r="C36" s="45"/>
      <c r="D36" s="117" t="s">
        <v>52</v>
      </c>
      <c r="E36" s="128" t="e">
        <f>#REF!</f>
        <v>#REF!</v>
      </c>
      <c r="F36" s="129" t="e">
        <f>#REF!</f>
        <v>#REF!</v>
      </c>
      <c r="G36" s="130"/>
      <c r="H36" s="129"/>
      <c r="I36" s="129"/>
      <c r="J36" s="130"/>
      <c r="K36" s="131"/>
      <c r="L36" s="129"/>
      <c r="M36" s="132"/>
      <c r="N36" s="131"/>
      <c r="O36" s="131"/>
      <c r="P36" s="131"/>
    </row>
    <row r="37" spans="2:16" s="65" customFormat="1" ht="15.75" customHeight="1" hidden="1">
      <c r="B37" s="59"/>
      <c r="C37" s="60"/>
      <c r="D37" s="133" t="s">
        <v>53</v>
      </c>
      <c r="E37" s="134" t="e">
        <f>E36/E29*100</f>
        <v>#REF!</v>
      </c>
      <c r="F37" s="135" t="e">
        <f>F36/F29*100</f>
        <v>#REF!</v>
      </c>
      <c r="G37" s="136"/>
      <c r="H37" s="135"/>
      <c r="I37" s="135"/>
      <c r="J37" s="136"/>
      <c r="K37" s="137"/>
      <c r="L37" s="135"/>
      <c r="M37" s="138"/>
      <c r="N37" s="137"/>
      <c r="O37" s="137"/>
      <c r="P37" s="137"/>
    </row>
    <row r="39" ht="15">
      <c r="C39" s="4"/>
    </row>
    <row r="40" spans="3:5" ht="15.75">
      <c r="C40" s="139"/>
      <c r="D40" s="10"/>
      <c r="E40" s="10"/>
    </row>
    <row r="41" ht="15.75">
      <c r="C41" s="140"/>
    </row>
    <row r="42" ht="15.75">
      <c r="D42" s="140" t="s">
        <v>54</v>
      </c>
    </row>
    <row r="43" spans="3:4" ht="15.75">
      <c r="C43" s="140" t="s">
        <v>55</v>
      </c>
      <c r="D43" s="141" t="s">
        <v>56</v>
      </c>
    </row>
    <row r="44" ht="15.75">
      <c r="D44" s="141" t="s">
        <v>57</v>
      </c>
    </row>
    <row r="45" ht="15.75">
      <c r="D45" s="142" t="s">
        <v>58</v>
      </c>
    </row>
    <row r="46" ht="15.75">
      <c r="D46" s="141"/>
    </row>
  </sheetData>
  <sheetProtection/>
  <mergeCells count="19">
    <mergeCell ref="B29:C37"/>
    <mergeCell ref="N8:P8"/>
    <mergeCell ref="B10:C14"/>
    <mergeCell ref="B15:C18"/>
    <mergeCell ref="B19:C19"/>
    <mergeCell ref="B20:B28"/>
    <mergeCell ref="C20:C22"/>
    <mergeCell ref="C23:C25"/>
    <mergeCell ref="C26:C28"/>
    <mergeCell ref="C1:P1"/>
    <mergeCell ref="D2:E2"/>
    <mergeCell ref="B7:D9"/>
    <mergeCell ref="E7:G7"/>
    <mergeCell ref="H7:J7"/>
    <mergeCell ref="K7:M7"/>
    <mergeCell ref="N7:P7"/>
    <mergeCell ref="E8:G8"/>
    <mergeCell ref="H8:J8"/>
    <mergeCell ref="K8:M8"/>
  </mergeCells>
  <conditionalFormatting sqref="E31:P31">
    <cfRule type="cellIs" priority="33" dxfId="44" operator="greaterThanOrEqual" stopIfTrue="1">
      <formula>90</formula>
    </cfRule>
    <cfRule type="cellIs" priority="34" dxfId="45" operator="lessThan" stopIfTrue="1">
      <formula>90</formula>
    </cfRule>
  </conditionalFormatting>
  <conditionalFormatting sqref="E18:P18">
    <cfRule type="cellIs" priority="35" dxfId="44" operator="greaterThanOrEqual" stopIfTrue="1">
      <formula>95</formula>
    </cfRule>
    <cfRule type="cellIs" priority="36" dxfId="45" operator="lessThan" stopIfTrue="1">
      <formula>95</formula>
    </cfRule>
  </conditionalFormatting>
  <conditionalFormatting sqref="E22:P22">
    <cfRule type="cellIs" priority="37" dxfId="44" operator="lessThanOrEqual" stopIfTrue="1">
      <formula>6</formula>
    </cfRule>
    <cfRule type="cellIs" priority="38" dxfId="45" operator="greaterThan" stopIfTrue="1">
      <formula>6</formula>
    </cfRule>
  </conditionalFormatting>
  <conditionalFormatting sqref="E25:P25">
    <cfRule type="cellIs" priority="39" dxfId="44" operator="lessThanOrEqual" stopIfTrue="1">
      <formula>8</formula>
    </cfRule>
    <cfRule type="cellIs" priority="40" dxfId="45" operator="greaterThan" stopIfTrue="1">
      <formula>8</formula>
    </cfRule>
  </conditionalFormatting>
  <conditionalFormatting sqref="E28:P28">
    <cfRule type="cellIs" priority="41" dxfId="44" operator="lessThanOrEqual" stopIfTrue="1">
      <formula>10</formula>
    </cfRule>
    <cfRule type="cellIs" priority="42" dxfId="45" operator="greaterThan" stopIfTrue="1">
      <formula>10</formula>
    </cfRule>
  </conditionalFormatting>
  <conditionalFormatting sqref="E12:P12">
    <cfRule type="cellIs" priority="43" dxfId="44" operator="lessThanOrEqual" stopIfTrue="1">
      <formula>5</formula>
    </cfRule>
    <cfRule type="cellIs" priority="44" dxfId="45" operator="greaterThan" stopIfTrue="1">
      <formula>5</formula>
    </cfRule>
  </conditionalFormatting>
  <conditionalFormatting sqref="N12">
    <cfRule type="cellIs" priority="31" dxfId="44" operator="lessThanOrEqual" stopIfTrue="1">
      <formula>5</formula>
    </cfRule>
    <cfRule type="cellIs" priority="32" dxfId="45" operator="greaterThan" stopIfTrue="1">
      <formula>5</formula>
    </cfRule>
  </conditionalFormatting>
  <conditionalFormatting sqref="O12:P12">
    <cfRule type="cellIs" priority="29" dxfId="44" operator="lessThanOrEqual" stopIfTrue="1">
      <formula>5</formula>
    </cfRule>
    <cfRule type="cellIs" priority="30" dxfId="45" operator="greaterThan" stopIfTrue="1">
      <formula>5</formula>
    </cfRule>
  </conditionalFormatting>
  <conditionalFormatting sqref="N28">
    <cfRule type="cellIs" priority="27" dxfId="44" operator="lessThanOrEqual" stopIfTrue="1">
      <formula>8</formula>
    </cfRule>
    <cfRule type="cellIs" priority="28" dxfId="45" operator="greaterThan" stopIfTrue="1">
      <formula>8</formula>
    </cfRule>
  </conditionalFormatting>
  <conditionalFormatting sqref="O28:P28">
    <cfRule type="cellIs" priority="25" dxfId="44" operator="lessThanOrEqual" stopIfTrue="1">
      <formula>8</formula>
    </cfRule>
    <cfRule type="cellIs" priority="26" dxfId="45" operator="greaterThan" stopIfTrue="1">
      <formula>8</formula>
    </cfRule>
  </conditionalFormatting>
  <conditionalFormatting sqref="H31:J31">
    <cfRule type="cellIs" priority="23" dxfId="44" operator="greaterThanOrEqual" stopIfTrue="1">
      <formula>90</formula>
    </cfRule>
    <cfRule type="cellIs" priority="24" dxfId="45" operator="lessThan" stopIfTrue="1">
      <formula>90</formula>
    </cfRule>
  </conditionalFormatting>
  <conditionalFormatting sqref="H18:J18">
    <cfRule type="cellIs" priority="21" dxfId="44" operator="greaterThanOrEqual" stopIfTrue="1">
      <formula>95</formula>
    </cfRule>
    <cfRule type="cellIs" priority="22" dxfId="45" operator="lessThan" stopIfTrue="1">
      <formula>95</formula>
    </cfRule>
  </conditionalFormatting>
  <conditionalFormatting sqref="H22:J22">
    <cfRule type="cellIs" priority="19" dxfId="44" operator="lessThanOrEqual" stopIfTrue="1">
      <formula>6</formula>
    </cfRule>
    <cfRule type="cellIs" priority="20" dxfId="45" operator="greaterThan" stopIfTrue="1">
      <formula>6</formula>
    </cfRule>
  </conditionalFormatting>
  <conditionalFormatting sqref="H25:J25">
    <cfRule type="cellIs" priority="17" dxfId="44" operator="lessThanOrEqual" stopIfTrue="1">
      <formula>8</formula>
    </cfRule>
    <cfRule type="cellIs" priority="18" dxfId="45" operator="greaterThan" stopIfTrue="1">
      <formula>8</formula>
    </cfRule>
  </conditionalFormatting>
  <conditionalFormatting sqref="H28:J28">
    <cfRule type="cellIs" priority="15" dxfId="44" operator="lessThanOrEqual" stopIfTrue="1">
      <formula>10</formula>
    </cfRule>
    <cfRule type="cellIs" priority="16" dxfId="45" operator="greaterThan" stopIfTrue="1">
      <formula>10</formula>
    </cfRule>
  </conditionalFormatting>
  <conditionalFormatting sqref="H12:J12">
    <cfRule type="cellIs" priority="13" dxfId="44" operator="lessThanOrEqual" stopIfTrue="1">
      <formula>5</formula>
    </cfRule>
    <cfRule type="cellIs" priority="14" dxfId="45" operator="greaterThan" stopIfTrue="1">
      <formula>5</formula>
    </cfRule>
  </conditionalFormatting>
  <conditionalFormatting sqref="K12:M12">
    <cfRule type="cellIs" priority="11" dxfId="44" operator="lessThanOrEqual" stopIfTrue="1">
      <formula>5</formula>
    </cfRule>
    <cfRule type="cellIs" priority="12" dxfId="45" operator="greaterThan" stopIfTrue="1">
      <formula>5</formula>
    </cfRule>
  </conditionalFormatting>
  <conditionalFormatting sqref="K18:M18">
    <cfRule type="cellIs" priority="9" dxfId="44" operator="greaterThanOrEqual" stopIfTrue="1">
      <formula>95</formula>
    </cfRule>
    <cfRule type="cellIs" priority="10" dxfId="45" operator="lessThan" stopIfTrue="1">
      <formula>95</formula>
    </cfRule>
  </conditionalFormatting>
  <conditionalFormatting sqref="K22:M22">
    <cfRule type="cellIs" priority="7" dxfId="44" operator="lessThanOrEqual" stopIfTrue="1">
      <formula>6</formula>
    </cfRule>
    <cfRule type="cellIs" priority="8" dxfId="45" operator="greaterThan" stopIfTrue="1">
      <formula>6</formula>
    </cfRule>
  </conditionalFormatting>
  <conditionalFormatting sqref="K25:M25">
    <cfRule type="cellIs" priority="5" dxfId="44" operator="lessThanOrEqual" stopIfTrue="1">
      <formula>8</formula>
    </cfRule>
    <cfRule type="cellIs" priority="6" dxfId="45" operator="greaterThan" stopIfTrue="1">
      <formula>8</formula>
    </cfRule>
  </conditionalFormatting>
  <conditionalFormatting sqref="K28:M28">
    <cfRule type="cellIs" priority="3" dxfId="44" operator="lessThanOrEqual" stopIfTrue="1">
      <formula>10</formula>
    </cfRule>
    <cfRule type="cellIs" priority="4" dxfId="45" operator="greaterThan" stopIfTrue="1">
      <formula>10</formula>
    </cfRule>
  </conditionalFormatting>
  <conditionalFormatting sqref="K31:M31">
    <cfRule type="cellIs" priority="1" dxfId="44" operator="greaterThanOrEqual" stopIfTrue="1">
      <formula>90</formula>
    </cfRule>
    <cfRule type="cellIs" priority="2" dxfId="45" operator="lessThan" stopIfTrue="1">
      <formula>90</formula>
    </cfRule>
  </conditionalFormatting>
  <hyperlinks>
    <hyperlink ref="D45" r:id="rId1" display="sheila.romano@ftr.com"/>
  </hyperlink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Morehouse, Katherine S.</dc:creator>
  <cp:keywords/>
  <dc:description/>
  <cp:lastModifiedBy>Morehouse, Katherine S.</cp:lastModifiedBy>
  <dcterms:created xsi:type="dcterms:W3CDTF">2013-11-13T16:29:51Z</dcterms:created>
  <dcterms:modified xsi:type="dcterms:W3CDTF">2013-11-13T16:30:50Z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