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420" windowWidth="19830" windowHeight="8115" tabRatio="708" activeTab="0"/>
  </bookViews>
  <sheets>
    <sheet name="GO 133-C Report-Foresthill" sheetId="1" r:id="rId1"/>
    <sheet name="Query Explanations" sheetId="2" state="hidden" r:id="rId2"/>
  </sheets>
  <definedNames/>
  <calcPr fullCalcOnLoad="1"/>
</workbook>
</file>

<file path=xl/sharedStrings.xml><?xml version="1.0" encoding="utf-8"?>
<sst xmlns="http://schemas.openxmlformats.org/spreadsheetml/2006/main" count="170" uniqueCount="150">
  <si>
    <t>Measurement (Compile monthly, file quarterly)</t>
  </si>
  <si>
    <t>1st Quarter</t>
  </si>
  <si>
    <t>2nd Quarter</t>
  </si>
  <si>
    <t>3rd Quarter</t>
  </si>
  <si>
    <t>4th Quarter</t>
  </si>
  <si>
    <t>Jan</t>
  </si>
  <si>
    <t>Feb</t>
  </si>
  <si>
    <t>Mar</t>
  </si>
  <si>
    <t>Apr</t>
  </si>
  <si>
    <t>May</t>
  </si>
  <si>
    <t>Jun</t>
  </si>
  <si>
    <t>Jul</t>
  </si>
  <si>
    <t>Aug</t>
  </si>
  <si>
    <t>Sep</t>
  </si>
  <si>
    <t>Oct</t>
  </si>
  <si>
    <t>Nov</t>
  </si>
  <si>
    <t>Dec</t>
  </si>
  <si>
    <t>% of commitment met</t>
  </si>
  <si>
    <t>Customer Trouble Report</t>
  </si>
  <si>
    <t>Min. Standard</t>
  </si>
  <si>
    <t>Measurement (Compile quarterly, file annually on February 15)</t>
  </si>
  <si>
    <t>Total # of call seconds to reach live agent</t>
  </si>
  <si>
    <t>Primary Utility Contact Information</t>
  </si>
  <si>
    <t>California Public Utilities Commission
Service Quality Standards Reporting
General Order No. 133-C</t>
  </si>
  <si>
    <t>Total # of business days</t>
  </si>
  <si>
    <t>Total # of service orders</t>
  </si>
  <si>
    <t>Avg. # of business days</t>
  </si>
  <si>
    <t>Total # of installation commitment met</t>
  </si>
  <si>
    <t>Total # of installation commitment missed</t>
  </si>
  <si>
    <t xml:space="preserve"> 8% (8 per 100 working lines for units w/ 1,001 - 2,999 lines)</t>
  </si>
  <si>
    <t>U#:</t>
  </si>
  <si>
    <t>Name:</t>
  </si>
  <si>
    <t>Phone:</t>
  </si>
  <si>
    <t>Email:</t>
  </si>
  <si>
    <t xml:space="preserve">   Company Name: </t>
  </si>
  <si>
    <t xml:space="preserve">Report Year: </t>
  </si>
  <si>
    <t xml:space="preserve">   Reporting Unit Type: </t>
  </si>
  <si>
    <t>Reporting Unit Name:</t>
  </si>
  <si>
    <t>% of trouble reports</t>
  </si>
  <si>
    <t>Sum of the duration of all outages (hh:mm)</t>
  </si>
  <si>
    <t>Avg. outage duration  (hh:mm)</t>
  </si>
  <si>
    <r>
      <t>Installation Interval</t>
    </r>
    <r>
      <rPr>
        <sz val="10"/>
        <rFont val="Arial"/>
        <family val="0"/>
      </rPr>
      <t xml:space="preserve">
Min. standard = 5 bus. days</t>
    </r>
  </si>
  <si>
    <r>
      <t>Out of Service Report</t>
    </r>
    <r>
      <rPr>
        <sz val="10"/>
        <rFont val="Arial"/>
        <family val="0"/>
      </rPr>
      <t xml:space="preserve">
Min. standard = 90% within 24 hrs</t>
    </r>
  </si>
  <si>
    <r>
      <t>Answer Time (Trouble Reports "TR", Billing &amp; Non-Billing)</t>
    </r>
    <r>
      <rPr>
        <sz val="10"/>
        <rFont val="Arial"/>
        <family val="0"/>
      </rPr>
      <t xml:space="preserve">
Min. standard = 80% of calls </t>
    </r>
    <r>
      <rPr>
        <b/>
        <sz val="10"/>
        <rFont val="Arial"/>
        <family val="2"/>
      </rPr>
      <t xml:space="preserve">≤ </t>
    </r>
    <r>
      <rPr>
        <sz val="10"/>
        <rFont val="Arial"/>
        <family val="0"/>
      </rPr>
      <t xml:space="preserve">60 seconds to reach live agent (w/ a menu option to reach live agent)
</t>
    </r>
  </si>
  <si>
    <t>David D Clark</t>
  </si>
  <si>
    <t>559-846-6277</t>
  </si>
  <si>
    <t>dclark@sebastiancorp.com</t>
  </si>
  <si>
    <t>Total # of installation commitments</t>
  </si>
  <si>
    <r>
      <t xml:space="preserve">Total # of repair tickets restored in </t>
    </r>
    <r>
      <rPr>
        <u val="single"/>
        <sz val="10"/>
        <rFont val="Arial"/>
        <family val="2"/>
      </rPr>
      <t>&lt;</t>
    </r>
    <r>
      <rPr>
        <sz val="10"/>
        <rFont val="Arial"/>
        <family val="0"/>
      </rPr>
      <t xml:space="preserve"> 24hrs</t>
    </r>
  </si>
  <si>
    <r>
      <t xml:space="preserve">% of repair tickets restored </t>
    </r>
    <r>
      <rPr>
        <b/>
        <sz val="10"/>
        <rFont val="Arial"/>
        <family val="2"/>
      </rPr>
      <t>≤</t>
    </r>
    <r>
      <rPr>
        <sz val="10"/>
        <rFont val="Arial"/>
        <family val="0"/>
      </rPr>
      <t xml:space="preserve"> 24 Hours</t>
    </r>
  </si>
  <si>
    <r>
      <t xml:space="preserve">Installation Commitment </t>
    </r>
    <r>
      <rPr>
        <b/>
        <sz val="10"/>
        <color indexed="10"/>
        <rFont val="Arial"/>
        <family val="2"/>
      </rPr>
      <t>New Installs &amp; reconnects (LCC USOC $28.00) only</t>
    </r>
    <r>
      <rPr>
        <sz val="10"/>
        <rFont val="Arial"/>
        <family val="0"/>
      </rPr>
      <t xml:space="preserve">
Min. standard = 95% commitment met</t>
    </r>
  </si>
  <si>
    <t>Total # of working lines</t>
  </si>
  <si>
    <t>Total # of trouble reports</t>
  </si>
  <si>
    <r>
      <t xml:space="preserve"> 10% (10 per 100 working lines for units w/ </t>
    </r>
    <r>
      <rPr>
        <b/>
        <sz val="10"/>
        <color indexed="23"/>
        <rFont val="Arial"/>
        <family val="2"/>
      </rPr>
      <t xml:space="preserve">≤ </t>
    </r>
    <r>
      <rPr>
        <sz val="10"/>
        <color indexed="23"/>
        <rFont val="Arial"/>
        <family val="2"/>
      </rPr>
      <t>1,000 lines)</t>
    </r>
  </si>
  <si>
    <r>
      <t xml:space="preserve"> 6% (6 per 100 working lines for units w/ </t>
    </r>
    <r>
      <rPr>
        <sz val="10"/>
        <rFont val="Arial"/>
        <family val="2"/>
      </rPr>
      <t xml:space="preserve">≥ </t>
    </r>
    <r>
      <rPr>
        <sz val="10"/>
        <rFont val="Arial"/>
        <family val="0"/>
      </rPr>
      <t>3,000 lines)</t>
    </r>
  </si>
  <si>
    <r>
      <t xml:space="preserve">Total # of outage report tickets                  </t>
    </r>
    <r>
      <rPr>
        <b/>
        <sz val="10"/>
        <color indexed="10"/>
        <rFont val="Arial"/>
        <family val="2"/>
      </rPr>
      <t>NO DIAL TONE -Voice only</t>
    </r>
  </si>
  <si>
    <r>
      <t xml:space="preserve">Total </t>
    </r>
    <r>
      <rPr>
        <sz val="10"/>
        <rFont val="Arial"/>
        <family val="0"/>
      </rPr>
      <t xml:space="preserve"># of working lines </t>
    </r>
  </si>
  <si>
    <r>
      <t>Total</t>
    </r>
    <r>
      <rPr>
        <sz val="10"/>
        <rFont val="Arial"/>
        <family val="0"/>
      </rPr>
      <t xml:space="preserve"> # of trouble reports</t>
    </r>
    <r>
      <rPr>
        <sz val="10"/>
        <color indexed="10"/>
        <rFont val="Arial"/>
        <family val="2"/>
      </rPr>
      <t xml:space="preserve">  </t>
    </r>
  </si>
  <si>
    <t xml:space="preserve"> </t>
  </si>
  <si>
    <t>TOTAL NUMBER OF BUSINESS DAYS - Jan</t>
  </si>
  <si>
    <t>TOTAL NUMBER OF BUSINESS DAYS - Feb</t>
  </si>
  <si>
    <t>TOTAL NUMBER OF BUSINESS DAYS - Mar</t>
  </si>
  <si>
    <t>TOTAL NUMBER OF SERVICE ORDERS Jan</t>
  </si>
  <si>
    <t>TOTAL NUMBER OF SERVICE ORDERS Feb</t>
  </si>
  <si>
    <t>TOTAL NUMBER OF SERVICE ORDERS Mar</t>
  </si>
  <si>
    <t>AVERAGE NUMBER OF BUSINESS DAYS - Jan</t>
  </si>
  <si>
    <t>AVERAGE NUMBER OF BUSINESS DAYS  Feb</t>
  </si>
  <si>
    <t>AVERAGE NUMBER OF BUSINESS DAYS - Mar</t>
  </si>
  <si>
    <t>TOTAL NUMBER OF INSTALLATION COMMITMENTS MET  Jan</t>
  </si>
  <si>
    <t>TOTAL NUMBER OF INSTALLATION COMMITMENTS MET  Feb</t>
  </si>
  <si>
    <t>TOTAL NUMBER OF INSTALLATION COMMITMENTS MET  Mar</t>
  </si>
  <si>
    <t>TOTAL NUMBER OF INSTALLATION COMMITMENTS MISSED Jan</t>
  </si>
  <si>
    <t>TOTAL NUMBER OF INSTALLATION COMMITMENTS MISSED Feb</t>
  </si>
  <si>
    <t>TOTAL NUMBER OF INSTALLATION COMMITMENTS MISSED Mar</t>
  </si>
  <si>
    <t>TOTAL NUMBER OF WORKING LINES - Jan</t>
  </si>
  <si>
    <t>TOTAL NUMBER OF WORKING LINES - Feb</t>
  </si>
  <si>
    <t>TOTAL NUMBER OF WORKING LINES - Mar</t>
  </si>
  <si>
    <t>TOTAL NUMBER OF TROUBLE REPORTS - Jan</t>
  </si>
  <si>
    <t>TOTAL NUMBER OF TROUBLE REPORTS - Feb</t>
  </si>
  <si>
    <t>TOTAL NUMBER OF TROUBLE REPORTS - Mar</t>
  </si>
  <si>
    <t>TOTAL NUMBER OF OOS TROUBLE TICKETS - Jan</t>
  </si>
  <si>
    <t>TOTAL NUMBER OF OOS TROUBLE TICKETS - Feb</t>
  </si>
  <si>
    <t>TOTAL NUMBER OF OOS TROUBLE TICKETS - Mar</t>
  </si>
  <si>
    <t>Total # of calls for TR, Billing &amp; Non-Billing</t>
  </si>
  <si>
    <r>
      <t xml:space="preserve">% </t>
    </r>
    <r>
      <rPr>
        <b/>
        <sz val="10"/>
        <color indexed="23"/>
        <rFont val="Arial"/>
        <family val="2"/>
      </rPr>
      <t xml:space="preserve">≤ </t>
    </r>
    <r>
      <rPr>
        <sz val="10"/>
        <color indexed="23"/>
        <rFont val="Arial"/>
        <family val="2"/>
      </rPr>
      <t>60 seconds</t>
    </r>
  </si>
  <si>
    <t>TOTAL NUMBER OF OOS TROUBLE TICKETS RESTORED IN 24 HOURS - Jan</t>
  </si>
  <si>
    <t>TOTAL NUMBER OF OOS TROUBLE TICKETS RESTORED IN 24 HOURS - Feb</t>
  </si>
  <si>
    <t>TOTAL NUMBER OF OOS TROUBLE TICKETS RESTORED IN 24 HOURS - Mar</t>
  </si>
  <si>
    <t>SUM OF DURATION OF ALL OUTAGES - Jan</t>
  </si>
  <si>
    <t>SUM OF DURATION OF ALL OUTAGES - Feb</t>
  </si>
  <si>
    <t>SUM OF DURATION OF ALL OUTAGES- Mar</t>
  </si>
  <si>
    <t>AVERAGE OUTAGE DURATION - Jan</t>
  </si>
  <si>
    <t>AVERAGE OUTAGE DURATION - Feb</t>
  </si>
  <si>
    <t>Sebastian dba Foresthill Telephone</t>
  </si>
  <si>
    <t>1009-C</t>
  </si>
  <si>
    <t>271:30</t>
  </si>
  <si>
    <t>195:07</t>
  </si>
  <si>
    <t>107:36</t>
  </si>
  <si>
    <t>14:29</t>
  </si>
  <si>
    <t>7:17</t>
  </si>
  <si>
    <t>8:87</t>
  </si>
  <si>
    <t>TOTAL NUMBER OF BUSINESS DAYS - Apr</t>
  </si>
  <si>
    <t>TOTAL NUMBER OF BUSINESS DAYS - May</t>
  </si>
  <si>
    <t>TOTAL NUMBER OF BUSINESS DAYS - Jun</t>
  </si>
  <si>
    <t>TOTAL NUMBER OF SERVICE ORDERS Apr</t>
  </si>
  <si>
    <t>TOTAL NUMBER OF SERVICE ORDERS May</t>
  </si>
  <si>
    <t>TOTAL NUMBER OF SERVICE ORDERS Jun</t>
  </si>
  <si>
    <t>AVERAGE NUMBER OF BUSINESS DAYS - Apr</t>
  </si>
  <si>
    <t>AVERAGE NUMBER OF BUSINESS DAYS - May</t>
  </si>
  <si>
    <t>AVERAGE NUMBER OF BUSINESS DAYS - Jun</t>
  </si>
  <si>
    <t>TOTAL NUMBER OF INSTALLATION COMMITMENTS MET  Apr</t>
  </si>
  <si>
    <t>TOTAL NUMBER OF INSTALLATION COMMITMENTS MET  May</t>
  </si>
  <si>
    <t>TOTAL NUMBER OF INSTALLATION COMMITMENTS MET  Jun</t>
  </si>
  <si>
    <t>TOTAL NUMBER OF INSTALLATION COMMITMENTS MISSED Apr</t>
  </si>
  <si>
    <t>TOTAL NUMBER OF INSTALLATION COMMITMENTS MISSED May</t>
  </si>
  <si>
    <t>TOTAL NUMBER OF INSTALLATION COMMITMENTS MISSED Jun</t>
  </si>
  <si>
    <t>TOTAL NUMBER OF WORKING LINES - Apr</t>
  </si>
  <si>
    <t>TOTAL NUMBER OF WORKING LINES - May</t>
  </si>
  <si>
    <t>TOTAL NUMBER OF WORKING LINES - Jun</t>
  </si>
  <si>
    <t>TOTAL NUMBER OF TROUBLE REPORTS - Apr</t>
  </si>
  <si>
    <t>TOTAL NUMBER OF TROUBLE REPORTS - May</t>
  </si>
  <si>
    <t>TOTAL NUMBER OF TROUBLE REPORTS - Jun</t>
  </si>
  <si>
    <t>TOTAL NUMBER OF OOS TROUBLE TICKETS - Apr</t>
  </si>
  <si>
    <t>TOTAL NUMBER OF OOS TROUBLE TICKETS - May</t>
  </si>
  <si>
    <t>TOTAL NUMBER OF OOS TROUBLE TICKETS - Jun</t>
  </si>
  <si>
    <t>TOTAL NUMBER OF OOS TROUBLE TICKETS RESTORED IN 24 HOURS - Apr</t>
  </si>
  <si>
    <t>TOTAL NUMBER OF OOS TROUBLE TICKETS RESTORED IN 24 HOURS - May</t>
  </si>
  <si>
    <t>TOTAL NUMBER OF OOS TROUBLE TICKETS RESTORED IN 24 HOURS - Jun</t>
  </si>
  <si>
    <t>SUM OF DURATION OF ALL OUTAGES- Apr</t>
  </si>
  <si>
    <t>SUM OF DURATION OF ALL OUTAGES- May</t>
  </si>
  <si>
    <t>SUM OF DURATION OF ALL OUTAGES- Jun</t>
  </si>
  <si>
    <t>AVERAGE OUTAGE DURATION- Mar</t>
  </si>
  <si>
    <t>AVERAGE OUTAGE DURATION- Apr</t>
  </si>
  <si>
    <t>AVERAGE OUTAGE DURATION- May</t>
  </si>
  <si>
    <t>AVERAGE OUTAGE DURATION- Jun</t>
  </si>
  <si>
    <t>309:30</t>
  </si>
  <si>
    <t>167:02</t>
  </si>
  <si>
    <t>87:23</t>
  </si>
  <si>
    <t>13:29</t>
  </si>
  <si>
    <t>5:57</t>
  </si>
  <si>
    <t>5:10</t>
  </si>
  <si>
    <t>Date filed
(05/15/2013)</t>
  </si>
  <si>
    <t>Date filed
(08/15/2013)</t>
  </si>
  <si>
    <t>Date filed
(11/15/2013)</t>
  </si>
  <si>
    <t>Date filed
(02/15/2014)</t>
  </si>
  <si>
    <t>349:05</t>
  </si>
  <si>
    <t>48:02</t>
  </si>
  <si>
    <t>45:57</t>
  </si>
  <si>
    <t>4:56</t>
  </si>
  <si>
    <t>4:80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</si>
</sst>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_);\(0.00\)"/>
    <numFmt numFmtId="170" formatCode="[$-409]dddd\,\ mmmm\ dd\,\ yyyy"/>
    <numFmt numFmtId="171" formatCode="m/d/yy\ h:mm;@"/>
    <numFmt numFmtId="172" formatCode="dd\-mmm\-yy"/>
    <numFmt numFmtId="173" formatCode="mmm\-yyyy"/>
    <numFmt numFmtId="174" formatCode="[$-10409]m/d/yyyy\ h:mm:ss\ AM/PM"/>
    <numFmt numFmtId="175" formatCode="[hh]:mm"/>
    <numFmt numFmtId="176" formatCode="[$-409]m/d/yy\ h:mm\ AM/PM;@"/>
    <numFmt numFmtId="177" formatCode="[$-F400]h:mm:ss\ AM/PM"/>
    <numFmt numFmtId="178" formatCode="[$-409]h:mm:ss\ AM/PM"/>
    <numFmt numFmtId="179" formatCode="h:mm;@"/>
  </numFmts>
  <fonts count="51">
    <font>
      <sz val="10"/>
      <name val="Arial"/>
      <family val="0"/>
    </font>
    <font>
      <sz val="8"/>
      <name val="Arial"/>
      <family val="2"/>
    </font>
    <font>
      <sz val="8"/>
      <name val="Tahoma"/>
      <family val="2"/>
    </font>
    <font>
      <b/>
      <sz val="12"/>
      <name val="Arial"/>
      <family val="2"/>
    </font>
    <font>
      <b/>
      <sz val="10"/>
      <name val="Arial"/>
      <family val="2"/>
    </font>
    <font>
      <b/>
      <u val="single"/>
      <sz val="10"/>
      <name val="Arial"/>
      <family val="2"/>
    </font>
    <font>
      <u val="single"/>
      <sz val="10"/>
      <color indexed="12"/>
      <name val="Arial"/>
      <family val="2"/>
    </font>
    <font>
      <u val="single"/>
      <sz val="10"/>
      <name val="Arial"/>
      <family val="2"/>
    </font>
    <font>
      <sz val="10"/>
      <color indexed="10"/>
      <name val="Arial"/>
      <family val="2"/>
    </font>
    <font>
      <b/>
      <sz val="10"/>
      <color indexed="10"/>
      <name val="Arial"/>
      <family val="2"/>
    </font>
    <font>
      <sz val="10"/>
      <color indexed="23"/>
      <name val="Arial"/>
      <family val="2"/>
    </font>
    <font>
      <b/>
      <sz val="10"/>
      <color indexed="2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theme="0"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24997000396251678"/>
        <bgColor indexed="64"/>
      </patternFill>
    </fill>
    <fill>
      <patternFill patternType="solid">
        <fgColor rgb="FFFFFF9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mediu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9">
    <xf numFmtId="0" fontId="0" fillId="0" borderId="0" xfId="0"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10" xfId="0" applyFont="1" applyBorder="1" applyAlignment="1">
      <alignment/>
    </xf>
    <xf numFmtId="0" fontId="4" fillId="0" borderId="0" xfId="0" applyFont="1" applyAlignment="1">
      <alignment horizontal="right"/>
    </xf>
    <xf numFmtId="0" fontId="0" fillId="0" borderId="0" xfId="0" applyFont="1" applyAlignment="1">
      <alignment/>
    </xf>
    <xf numFmtId="0" fontId="4" fillId="0" borderId="0" xfId="0" applyFont="1" applyBorder="1" applyAlignment="1">
      <alignment/>
    </xf>
    <xf numFmtId="0" fontId="4" fillId="0" borderId="10" xfId="0" applyFont="1" applyBorder="1" applyAlignment="1">
      <alignment/>
    </xf>
    <xf numFmtId="0" fontId="4" fillId="33" borderId="11" xfId="0" applyFont="1" applyFill="1" applyBorder="1" applyAlignment="1">
      <alignment horizontal="center"/>
    </xf>
    <xf numFmtId="0" fontId="4" fillId="33" borderId="0" xfId="0" applyFont="1" applyFill="1" applyBorder="1" applyAlignment="1">
      <alignment horizontal="center"/>
    </xf>
    <xf numFmtId="0" fontId="4" fillId="0" borderId="11" xfId="0" applyFont="1" applyBorder="1" applyAlignment="1">
      <alignment horizontal="center"/>
    </xf>
    <xf numFmtId="0" fontId="4" fillId="0" borderId="0" xfId="0" applyFont="1" applyBorder="1" applyAlignment="1">
      <alignment horizontal="center"/>
    </xf>
    <xf numFmtId="0" fontId="0" fillId="0" borderId="0" xfId="0" applyFont="1" applyAlignment="1">
      <alignment horizontal="center"/>
    </xf>
    <xf numFmtId="0" fontId="0" fillId="0" borderId="12" xfId="0" applyFont="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0" fillId="33" borderId="15" xfId="0" applyFont="1" applyFill="1" applyBorder="1" applyAlignment="1">
      <alignment/>
    </xf>
    <xf numFmtId="0" fontId="0" fillId="33" borderId="12" xfId="0" applyFont="1" applyFill="1" applyBorder="1" applyAlignment="1">
      <alignment/>
    </xf>
    <xf numFmtId="0" fontId="0" fillId="0" borderId="15" xfId="0" applyFont="1" applyBorder="1" applyAlignment="1">
      <alignment/>
    </xf>
    <xf numFmtId="0" fontId="0" fillId="0" borderId="11" xfId="0" applyFont="1" applyBorder="1" applyAlignment="1">
      <alignment/>
    </xf>
    <xf numFmtId="0" fontId="0" fillId="33" borderId="16" xfId="0" applyFont="1" applyFill="1" applyBorder="1" applyAlignment="1">
      <alignment/>
    </xf>
    <xf numFmtId="0" fontId="0" fillId="33" borderId="11" xfId="0" applyFont="1" applyFill="1" applyBorder="1" applyAlignment="1">
      <alignment/>
    </xf>
    <xf numFmtId="0" fontId="0" fillId="0" borderId="16" xfId="0" applyFont="1" applyBorder="1" applyAlignment="1">
      <alignment/>
    </xf>
    <xf numFmtId="0" fontId="0" fillId="0" borderId="13" xfId="0" applyFont="1" applyBorder="1" applyAlignment="1">
      <alignment wrapText="1"/>
    </xf>
    <xf numFmtId="0" fontId="0" fillId="0" borderId="17" xfId="0" applyFont="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0" xfId="0" applyFont="1" applyAlignment="1">
      <alignment horizontal="center" vertical="center"/>
    </xf>
    <xf numFmtId="0" fontId="0" fillId="0" borderId="0" xfId="0" applyFont="1" applyAlignment="1">
      <alignment horizontal="center" vertical="center"/>
    </xf>
    <xf numFmtId="0" fontId="4" fillId="0" borderId="10" xfId="0" applyFont="1" applyBorder="1" applyAlignment="1">
      <alignment horizontal="left"/>
    </xf>
    <xf numFmtId="0" fontId="4" fillId="0" borderId="0" xfId="0" applyFont="1" applyAlignment="1">
      <alignment horizontal="center"/>
    </xf>
    <xf numFmtId="0" fontId="0" fillId="0" borderId="13" xfId="0" applyFont="1" applyBorder="1" applyAlignment="1">
      <alignment wrapText="1"/>
    </xf>
    <xf numFmtId="0" fontId="0" fillId="0" borderId="12" xfId="0" applyFont="1" applyBorder="1" applyAlignment="1">
      <alignment/>
    </xf>
    <xf numFmtId="0" fontId="0" fillId="0" borderId="13" xfId="0" applyFont="1" applyBorder="1" applyAlignment="1">
      <alignment/>
    </xf>
    <xf numFmtId="0" fontId="0" fillId="0" borderId="11" xfId="0" applyFont="1" applyBorder="1" applyAlignment="1">
      <alignment/>
    </xf>
    <xf numFmtId="0" fontId="0" fillId="0" borderId="11" xfId="0" applyFont="1" applyBorder="1" applyAlignment="1">
      <alignment wrapText="1"/>
    </xf>
    <xf numFmtId="0" fontId="0" fillId="0" borderId="17" xfId="0" applyFont="1" applyBorder="1" applyAlignment="1">
      <alignment/>
    </xf>
    <xf numFmtId="0" fontId="4" fillId="34" borderId="11" xfId="0" applyFont="1" applyFill="1" applyBorder="1" applyAlignment="1">
      <alignment horizontal="center"/>
    </xf>
    <xf numFmtId="0" fontId="4" fillId="34" borderId="0" xfId="0" applyFont="1" applyFill="1" applyBorder="1" applyAlignment="1">
      <alignment horizontal="center"/>
    </xf>
    <xf numFmtId="0" fontId="0" fillId="34" borderId="13" xfId="0" applyFont="1" applyFill="1" applyBorder="1" applyAlignment="1">
      <alignment/>
    </xf>
    <xf numFmtId="0" fontId="0" fillId="34" borderId="14" xfId="0" applyFont="1" applyFill="1" applyBorder="1" applyAlignment="1">
      <alignment/>
    </xf>
    <xf numFmtId="0" fontId="0" fillId="34" borderId="15" xfId="0" applyFont="1" applyFill="1" applyBorder="1" applyAlignment="1">
      <alignment/>
    </xf>
    <xf numFmtId="0" fontId="0" fillId="34" borderId="12" xfId="0" applyFont="1" applyFill="1" applyBorder="1" applyAlignment="1">
      <alignment/>
    </xf>
    <xf numFmtId="0" fontId="0" fillId="34" borderId="16" xfId="0" applyFont="1" applyFill="1" applyBorder="1" applyAlignment="1">
      <alignment/>
    </xf>
    <xf numFmtId="0" fontId="0" fillId="34" borderId="11" xfId="0" applyFont="1" applyFill="1" applyBorder="1" applyAlignment="1">
      <alignment/>
    </xf>
    <xf numFmtId="0" fontId="10" fillId="0" borderId="11" xfId="0" applyFont="1" applyBorder="1" applyAlignment="1">
      <alignment/>
    </xf>
    <xf numFmtId="0" fontId="10" fillId="0" borderId="13" xfId="0" applyFont="1" applyBorder="1" applyAlignment="1">
      <alignment/>
    </xf>
    <xf numFmtId="0" fontId="10" fillId="0" borderId="12" xfId="0" applyFont="1" applyBorder="1" applyAlignment="1">
      <alignment/>
    </xf>
    <xf numFmtId="0" fontId="10" fillId="0" borderId="17" xfId="0" applyFont="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0" borderId="18" xfId="0" applyFont="1" applyBorder="1" applyAlignment="1">
      <alignment/>
    </xf>
    <xf numFmtId="2" fontId="0" fillId="0" borderId="12" xfId="0" applyNumberFormat="1" applyFont="1" applyFill="1" applyBorder="1" applyAlignment="1">
      <alignment/>
    </xf>
    <xf numFmtId="0" fontId="0" fillId="0" borderId="0" xfId="0" applyBorder="1" applyAlignment="1">
      <alignment horizontal="center"/>
    </xf>
    <xf numFmtId="0" fontId="0" fillId="0" borderId="0" xfId="0" applyBorder="1" applyAlignment="1">
      <alignment/>
    </xf>
    <xf numFmtId="0" fontId="12" fillId="2" borderId="13" xfId="0" applyFont="1" applyFill="1" applyBorder="1" applyAlignment="1">
      <alignment horizontal="center" vertical="center" wrapText="1"/>
    </xf>
    <xf numFmtId="0" fontId="0" fillId="0" borderId="13" xfId="0" applyFill="1" applyBorder="1" applyAlignment="1">
      <alignment horizontal="center"/>
    </xf>
    <xf numFmtId="0" fontId="0" fillId="0" borderId="0" xfId="0" applyFont="1" applyBorder="1" applyAlignment="1">
      <alignment/>
    </xf>
    <xf numFmtId="49" fontId="0" fillId="0" borderId="13" xfId="0" applyNumberFormat="1" applyFont="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0" borderId="13" xfId="0" applyFont="1" applyFill="1" applyBorder="1" applyAlignment="1">
      <alignment horizontal="center"/>
    </xf>
    <xf numFmtId="49" fontId="0" fillId="0" borderId="13" xfId="0" applyNumberFormat="1" applyFont="1" applyBorder="1" applyAlignment="1">
      <alignment horizontal="right"/>
    </xf>
    <xf numFmtId="0" fontId="0" fillId="0" borderId="12"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3" xfId="0" applyFont="1" applyBorder="1" applyAlignment="1">
      <alignment horizontal="center"/>
    </xf>
    <xf numFmtId="10" fontId="0" fillId="0" borderId="12" xfId="0" applyNumberFormat="1" applyFont="1" applyBorder="1" applyAlignment="1">
      <alignment/>
    </xf>
    <xf numFmtId="0" fontId="0" fillId="0" borderId="14" xfId="0" applyFont="1" applyBorder="1" applyAlignment="1">
      <alignment/>
    </xf>
    <xf numFmtId="10" fontId="0" fillId="35" borderId="19" xfId="0" applyNumberFormat="1" applyFont="1" applyFill="1" applyBorder="1" applyAlignment="1">
      <alignment/>
    </xf>
    <xf numFmtId="0" fontId="0" fillId="33" borderId="14" xfId="0" applyFont="1" applyFill="1" applyBorder="1" applyAlignment="1">
      <alignment/>
    </xf>
    <xf numFmtId="0" fontId="0" fillId="33" borderId="16" xfId="0" applyFont="1" applyFill="1" applyBorder="1" applyAlignment="1">
      <alignment/>
    </xf>
    <xf numFmtId="10" fontId="0" fillId="35" borderId="12" xfId="0" applyNumberFormat="1" applyFont="1" applyFill="1" applyBorder="1" applyAlignment="1">
      <alignment/>
    </xf>
    <xf numFmtId="0" fontId="0" fillId="33" borderId="15" xfId="0" applyFont="1" applyFill="1" applyBorder="1" applyAlignment="1">
      <alignment/>
    </xf>
    <xf numFmtId="2" fontId="0" fillId="33" borderId="12" xfId="0" applyNumberFormat="1" applyFont="1" applyFill="1" applyBorder="1" applyAlignment="1">
      <alignment/>
    </xf>
    <xf numFmtId="0" fontId="0" fillId="33" borderId="13"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10" fontId="0" fillId="0" borderId="17" xfId="0" applyNumberFormat="1" applyFont="1" applyBorder="1" applyAlignment="1">
      <alignment/>
    </xf>
    <xf numFmtId="10" fontId="0" fillId="35" borderId="13" xfId="0" applyNumberFormat="1" applyFont="1" applyFill="1" applyBorder="1" applyAlignment="1">
      <alignment/>
    </xf>
    <xf numFmtId="0" fontId="0" fillId="34" borderId="14" xfId="0" applyFont="1" applyFill="1" applyBorder="1" applyAlignment="1">
      <alignment/>
    </xf>
    <xf numFmtId="0" fontId="0" fillId="34" borderId="16" xfId="0" applyFont="1" applyFill="1" applyBorder="1" applyAlignment="1">
      <alignment/>
    </xf>
    <xf numFmtId="0" fontId="0" fillId="34" borderId="15" xfId="0" applyFont="1" applyFill="1" applyBorder="1" applyAlignment="1">
      <alignment/>
    </xf>
    <xf numFmtId="0" fontId="0" fillId="34" borderId="13" xfId="0" applyFont="1" applyFill="1" applyBorder="1" applyAlignment="1">
      <alignment/>
    </xf>
    <xf numFmtId="0" fontId="0" fillId="34" borderId="12" xfId="0" applyFont="1" applyFill="1" applyBorder="1" applyAlignment="1">
      <alignment/>
    </xf>
    <xf numFmtId="0" fontId="0" fillId="34" borderId="11" xfId="0" applyFont="1" applyFill="1" applyBorder="1" applyAlignment="1">
      <alignment/>
    </xf>
    <xf numFmtId="0" fontId="0" fillId="34" borderId="20" xfId="0" applyFont="1" applyFill="1" applyBorder="1" applyAlignment="1">
      <alignment/>
    </xf>
    <xf numFmtId="10" fontId="0" fillId="34" borderId="13" xfId="0" applyNumberFormat="1" applyFont="1" applyFill="1" applyBorder="1" applyAlignment="1">
      <alignment/>
    </xf>
    <xf numFmtId="0" fontId="49" fillId="34" borderId="16" xfId="0" applyFont="1" applyFill="1" applyBorder="1" applyAlignment="1">
      <alignment/>
    </xf>
    <xf numFmtId="0" fontId="49" fillId="34" borderId="11" xfId="0" applyFont="1" applyFill="1" applyBorder="1" applyAlignment="1">
      <alignment/>
    </xf>
    <xf numFmtId="0" fontId="49" fillId="34" borderId="21" xfId="0" applyFont="1" applyFill="1" applyBorder="1" applyAlignment="1">
      <alignment/>
    </xf>
    <xf numFmtId="0" fontId="49" fillId="34" borderId="13" xfId="0" applyFont="1" applyFill="1" applyBorder="1" applyAlignment="1">
      <alignment/>
    </xf>
    <xf numFmtId="10" fontId="0" fillId="34" borderId="19" xfId="0" applyNumberFormat="1" applyFont="1" applyFill="1" applyBorder="1" applyAlignment="1">
      <alignment/>
    </xf>
    <xf numFmtId="0" fontId="0" fillId="0" borderId="13" xfId="0" applyNumberFormat="1" applyFont="1" applyBorder="1" applyAlignment="1">
      <alignment horizontal="center"/>
    </xf>
    <xf numFmtId="49" fontId="0" fillId="36" borderId="13" xfId="0" applyNumberFormat="1" applyFont="1" applyFill="1" applyBorder="1" applyAlignment="1">
      <alignment horizontal="center"/>
    </xf>
    <xf numFmtId="168" fontId="0" fillId="0" borderId="13" xfId="0" applyNumberFormat="1" applyFont="1" applyBorder="1" applyAlignment="1">
      <alignment horizontal="center"/>
    </xf>
    <xf numFmtId="10" fontId="0" fillId="37" borderId="13" xfId="0" applyNumberFormat="1" applyFont="1" applyFill="1" applyBorder="1" applyAlignment="1">
      <alignment/>
    </xf>
    <xf numFmtId="10" fontId="0" fillId="37" borderId="19" xfId="0" applyNumberFormat="1" applyFont="1" applyFill="1" applyBorder="1" applyAlignment="1">
      <alignment/>
    </xf>
    <xf numFmtId="49" fontId="0" fillId="35" borderId="13" xfId="0" applyNumberFormat="1" applyFont="1" applyFill="1" applyBorder="1" applyAlignment="1">
      <alignment horizontal="right"/>
    </xf>
    <xf numFmtId="179" fontId="0" fillId="36" borderId="13" xfId="0" applyNumberFormat="1" applyFont="1" applyFill="1" applyBorder="1" applyAlignment="1">
      <alignment horizontal="center"/>
    </xf>
    <xf numFmtId="0" fontId="0" fillId="0" borderId="22" xfId="0" applyFont="1" applyBorder="1" applyAlignment="1">
      <alignment horizontal="center" wrapText="1"/>
    </xf>
    <xf numFmtId="0" fontId="0" fillId="0" borderId="16" xfId="0" applyFont="1" applyBorder="1" applyAlignment="1">
      <alignment horizontal="center"/>
    </xf>
    <xf numFmtId="0" fontId="0" fillId="0" borderId="21" xfId="0" applyFont="1" applyBorder="1" applyAlignment="1">
      <alignment horizontal="center"/>
    </xf>
    <xf numFmtId="0" fontId="0" fillId="0" borderId="23" xfId="0" applyFont="1" applyBorder="1" applyAlignment="1">
      <alignment horizontal="center"/>
    </xf>
    <xf numFmtId="0" fontId="0" fillId="0" borderId="15" xfId="0" applyFont="1" applyBorder="1" applyAlignment="1">
      <alignment horizontal="center"/>
    </xf>
    <xf numFmtId="0" fontId="0" fillId="0" borderId="24" xfId="0" applyFont="1" applyBorder="1" applyAlignment="1">
      <alignment horizontal="center"/>
    </xf>
    <xf numFmtId="0" fontId="0" fillId="0" borderId="22"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4" fillId="0" borderId="22" xfId="0" applyFont="1" applyBorder="1" applyAlignment="1">
      <alignment horizontal="left" vertical="center" wrapText="1"/>
    </xf>
    <xf numFmtId="0" fontId="0" fillId="0" borderId="21" xfId="0" applyFont="1" applyBorder="1" applyAlignment="1">
      <alignment/>
    </xf>
    <xf numFmtId="0" fontId="0" fillId="0" borderId="25" xfId="0" applyFont="1" applyBorder="1" applyAlignment="1">
      <alignment/>
    </xf>
    <xf numFmtId="0" fontId="0" fillId="0" borderId="27" xfId="0" applyFont="1" applyBorder="1" applyAlignment="1">
      <alignment/>
    </xf>
    <xf numFmtId="0" fontId="0" fillId="0" borderId="23" xfId="0" applyFont="1" applyBorder="1" applyAlignment="1">
      <alignment/>
    </xf>
    <xf numFmtId="0" fontId="0" fillId="0" borderId="24" xfId="0" applyFont="1" applyBorder="1" applyAlignment="1">
      <alignment/>
    </xf>
    <xf numFmtId="0" fontId="4" fillId="0" borderId="11" xfId="0" applyFont="1" applyBorder="1" applyAlignment="1">
      <alignment horizontal="center" vertical="center" textRotation="90"/>
    </xf>
    <xf numFmtId="0" fontId="4" fillId="0" borderId="17" xfId="0" applyFont="1" applyBorder="1" applyAlignment="1">
      <alignment horizontal="center" vertical="center" textRotation="90"/>
    </xf>
    <xf numFmtId="0" fontId="4" fillId="0" borderId="12" xfId="0" applyFont="1" applyBorder="1" applyAlignment="1">
      <alignment horizontal="center" vertical="center" textRotation="90"/>
    </xf>
    <xf numFmtId="0" fontId="4" fillId="34" borderId="20" xfId="0" applyFont="1" applyFill="1" applyBorder="1" applyAlignment="1">
      <alignment horizontal="center"/>
    </xf>
    <xf numFmtId="0" fontId="4" fillId="34" borderId="14" xfId="0" applyFont="1" applyFill="1" applyBorder="1" applyAlignment="1">
      <alignment horizontal="center"/>
    </xf>
    <xf numFmtId="0" fontId="4" fillId="34" borderId="28" xfId="0" applyFont="1" applyFill="1" applyBorder="1" applyAlignment="1">
      <alignment horizontal="center"/>
    </xf>
    <xf numFmtId="0" fontId="4" fillId="0" borderId="20" xfId="0" applyFont="1" applyBorder="1" applyAlignment="1">
      <alignment horizontal="center" vertical="center"/>
    </xf>
    <xf numFmtId="0" fontId="4" fillId="0" borderId="28" xfId="0" applyFont="1" applyBorder="1" applyAlignment="1">
      <alignment horizontal="center" vertical="center"/>
    </xf>
    <xf numFmtId="0" fontId="50" fillId="0" borderId="13" xfId="0" applyFont="1" applyFill="1" applyBorder="1" applyAlignment="1">
      <alignment/>
    </xf>
    <xf numFmtId="0" fontId="10" fillId="0" borderId="25" xfId="0" applyFont="1" applyBorder="1" applyAlignment="1">
      <alignment vertical="center" wrapText="1"/>
    </xf>
    <xf numFmtId="0" fontId="10" fillId="0" borderId="23" xfId="0" applyFont="1" applyBorder="1" applyAlignment="1">
      <alignment vertical="center" wrapText="1"/>
    </xf>
    <xf numFmtId="0" fontId="10" fillId="0" borderId="22" xfId="0" applyFont="1" applyBorder="1" applyAlignment="1">
      <alignment vertical="center" wrapText="1"/>
    </xf>
    <xf numFmtId="0" fontId="4" fillId="0" borderId="20" xfId="0" applyFont="1" applyBorder="1" applyAlignment="1">
      <alignment horizontal="center"/>
    </xf>
    <xf numFmtId="0" fontId="4" fillId="0" borderId="14" xfId="0" applyFont="1" applyBorder="1" applyAlignment="1">
      <alignment/>
    </xf>
    <xf numFmtId="0" fontId="4" fillId="0" borderId="28" xfId="0" applyFont="1" applyBorder="1" applyAlignment="1">
      <alignment/>
    </xf>
    <xf numFmtId="0" fontId="4" fillId="33" borderId="20" xfId="0" applyFont="1" applyFill="1" applyBorder="1" applyAlignment="1">
      <alignment horizontal="center" vertical="center"/>
    </xf>
    <xf numFmtId="0" fontId="4" fillId="33" borderId="28" xfId="0" applyFont="1" applyFill="1" applyBorder="1" applyAlignment="1">
      <alignment horizontal="center" vertical="center"/>
    </xf>
    <xf numFmtId="0" fontId="4" fillId="0" borderId="10" xfId="0" applyFont="1" applyBorder="1" applyAlignment="1">
      <alignment horizontal="left"/>
    </xf>
    <xf numFmtId="0" fontId="6" fillId="0" borderId="10" xfId="52" applyBorder="1" applyAlignment="1" applyProtection="1">
      <alignment horizontal="left"/>
      <protection/>
    </xf>
    <xf numFmtId="49" fontId="0" fillId="0" borderId="20" xfId="0" applyNumberFormat="1" applyFont="1" applyFill="1" applyBorder="1" applyAlignment="1">
      <alignment horizontal="right"/>
    </xf>
    <xf numFmtId="0" fontId="0" fillId="0" borderId="28" xfId="0" applyFont="1" applyBorder="1" applyAlignment="1">
      <alignment horizontal="right"/>
    </xf>
    <xf numFmtId="0" fontId="0" fillId="33" borderId="20" xfId="0" applyFont="1" applyFill="1" applyBorder="1" applyAlignment="1">
      <alignment/>
    </xf>
    <xf numFmtId="0" fontId="0" fillId="33" borderId="28" xfId="0" applyFont="1" applyFill="1" applyBorder="1" applyAlignment="1">
      <alignment/>
    </xf>
    <xf numFmtId="10" fontId="0" fillId="0" borderId="20" xfId="0" applyNumberFormat="1" applyFont="1" applyFill="1" applyBorder="1" applyAlignment="1">
      <alignment/>
    </xf>
    <xf numFmtId="10" fontId="0" fillId="0" borderId="28" xfId="0" applyNumberFormat="1" applyFont="1" applyBorder="1" applyAlignment="1">
      <alignment/>
    </xf>
    <xf numFmtId="0" fontId="0" fillId="0" borderId="20" xfId="0" applyFont="1" applyFill="1" applyBorder="1" applyAlignment="1">
      <alignment/>
    </xf>
    <xf numFmtId="0" fontId="0" fillId="0" borderId="28" xfId="0" applyFont="1" applyBorder="1" applyAlignment="1">
      <alignment/>
    </xf>
    <xf numFmtId="0" fontId="0" fillId="33" borderId="20" xfId="0" applyFont="1" applyFill="1" applyBorder="1" applyAlignment="1">
      <alignment/>
    </xf>
    <xf numFmtId="0" fontId="0" fillId="33" borderId="28" xfId="0" applyFont="1" applyFill="1" applyBorder="1" applyAlignment="1">
      <alignment/>
    </xf>
    <xf numFmtId="0" fontId="4" fillId="0" borderId="0" xfId="0" applyFont="1" applyAlignment="1">
      <alignment horizontal="center" vertical="center"/>
    </xf>
    <xf numFmtId="0" fontId="0" fillId="0" borderId="0" xfId="0" applyFont="1" applyAlignment="1">
      <alignment horizontal="center" vertical="center"/>
    </xf>
    <xf numFmtId="0" fontId="4" fillId="0" borderId="22" xfId="0" applyFont="1" applyBorder="1" applyAlignment="1">
      <alignment vertical="center" wrapText="1"/>
    </xf>
    <xf numFmtId="0" fontId="4" fillId="0" borderId="13" xfId="0" applyFont="1" applyFill="1" applyBorder="1" applyAlignment="1">
      <alignment horizontal="left" vertical="top" wrapText="1"/>
    </xf>
    <xf numFmtId="0" fontId="0" fillId="0" borderId="13" xfId="0" applyFont="1" applyBorder="1" applyAlignment="1">
      <alignment/>
    </xf>
    <xf numFmtId="0" fontId="3" fillId="0" borderId="0" xfId="0" applyFont="1" applyAlignment="1">
      <alignment horizontal="center" vertical="center" wrapText="1"/>
    </xf>
    <xf numFmtId="0" fontId="0" fillId="0" borderId="0" xfId="0" applyFont="1" applyAlignment="1">
      <alignment/>
    </xf>
    <xf numFmtId="0" fontId="4" fillId="0" borderId="10" xfId="0" applyFont="1" applyBorder="1" applyAlignment="1">
      <alignment horizontal="center"/>
    </xf>
    <xf numFmtId="0" fontId="5" fillId="0" borderId="10" xfId="0" applyFont="1" applyBorder="1" applyAlignment="1">
      <alignment horizontal="center"/>
    </xf>
    <xf numFmtId="0" fontId="0" fillId="33" borderId="16" xfId="0" applyFont="1" applyFill="1" applyBorder="1" applyAlignment="1">
      <alignment horizontal="center" wrapText="1"/>
    </xf>
    <xf numFmtId="0" fontId="0" fillId="33" borderId="16" xfId="0" applyFont="1" applyFill="1" applyBorder="1" applyAlignment="1">
      <alignment horizontal="center"/>
    </xf>
    <xf numFmtId="0" fontId="0" fillId="33" borderId="15" xfId="0" applyFont="1" applyFill="1" applyBorder="1" applyAlignment="1">
      <alignment horizontal="center"/>
    </xf>
    <xf numFmtId="0" fontId="4" fillId="0" borderId="20" xfId="0" applyFont="1" applyBorder="1" applyAlignment="1">
      <alignment/>
    </xf>
    <xf numFmtId="0" fontId="0" fillId="34" borderId="22" xfId="0" applyFont="1" applyFill="1" applyBorder="1" applyAlignment="1">
      <alignment horizontal="center" wrapText="1"/>
    </xf>
    <xf numFmtId="0" fontId="0" fillId="34" borderId="16" xfId="0" applyFont="1" applyFill="1" applyBorder="1" applyAlignment="1">
      <alignment horizontal="center"/>
    </xf>
    <xf numFmtId="0" fontId="0" fillId="34" borderId="23" xfId="0" applyFont="1" applyFill="1" applyBorder="1" applyAlignment="1">
      <alignment horizontal="center"/>
    </xf>
    <xf numFmtId="0" fontId="0" fillId="34" borderId="15" xfId="0" applyFont="1" applyFill="1" applyBorder="1" applyAlignment="1">
      <alignment horizontal="center"/>
    </xf>
    <xf numFmtId="0" fontId="4" fillId="33" borderId="20" xfId="0" applyFont="1" applyFill="1" applyBorder="1" applyAlignment="1">
      <alignment horizontal="center"/>
    </xf>
    <xf numFmtId="0" fontId="4" fillId="33" borderId="14" xfId="0" applyFont="1" applyFill="1" applyBorder="1" applyAlignment="1">
      <alignment horizontal="center"/>
    </xf>
    <xf numFmtId="0" fontId="4" fillId="33" borderId="28" xfId="0" applyFont="1" applyFill="1" applyBorder="1" applyAlignment="1">
      <alignment horizontal="center"/>
    </xf>
    <xf numFmtId="0" fontId="4" fillId="0" borderId="14" xfId="0" applyFont="1" applyBorder="1" applyAlignment="1">
      <alignment horizontal="center"/>
    </xf>
    <xf numFmtId="0" fontId="4" fillId="0" borderId="28" xfId="0" applyFont="1" applyBorder="1" applyAlignment="1">
      <alignment horizontal="center"/>
    </xf>
    <xf numFmtId="0" fontId="3" fillId="0" borderId="22" xfId="0" applyFont="1" applyBorder="1" applyAlignment="1">
      <alignment horizontal="center" vertical="center"/>
    </xf>
    <xf numFmtId="0" fontId="0" fillId="0" borderId="16" xfId="0" applyFont="1" applyBorder="1" applyAlignment="1">
      <alignment/>
    </xf>
    <xf numFmtId="0" fontId="0" fillId="0" borderId="21" xfId="0" applyFont="1" applyBorder="1" applyAlignment="1">
      <alignment/>
    </xf>
    <xf numFmtId="0" fontId="0" fillId="0" borderId="25" xfId="0" applyFont="1" applyBorder="1" applyAlignment="1">
      <alignment/>
    </xf>
    <xf numFmtId="0" fontId="0" fillId="0" borderId="0" xfId="0" applyFont="1" applyBorder="1" applyAlignment="1">
      <alignment/>
    </xf>
    <xf numFmtId="0" fontId="0" fillId="0" borderId="27" xfId="0" applyFont="1" applyBorder="1" applyAlignment="1">
      <alignment/>
    </xf>
    <xf numFmtId="0" fontId="0" fillId="0" borderId="15"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4</xdr:row>
      <xdr:rowOff>123825</xdr:rowOff>
    </xdr:from>
    <xdr:to>
      <xdr:col>15</xdr:col>
      <xdr:colOff>190500</xdr:colOff>
      <xdr:row>6</xdr:row>
      <xdr:rowOff>57150</xdr:rowOff>
    </xdr:to>
    <xdr:sp>
      <xdr:nvSpPr>
        <xdr:cNvPr id="1" name="Rectangular Callout 1"/>
        <xdr:cNvSpPr>
          <a:spLocks/>
        </xdr:cNvSpPr>
      </xdr:nvSpPr>
      <xdr:spPr>
        <a:xfrm>
          <a:off x="8239125" y="1047750"/>
          <a:ext cx="4933950" cy="381000"/>
        </a:xfrm>
        <a:prstGeom prst="wedgeRectCallout">
          <a:avLst>
            <a:gd name="adj1" fmla="val -62685"/>
            <a:gd name="adj2" fmla="val -9287"/>
          </a:avLst>
        </a:prstGeom>
        <a:noFill/>
        <a:ln w="254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7</xdr:col>
      <xdr:colOff>123825</xdr:colOff>
      <xdr:row>4</xdr:row>
      <xdr:rowOff>142875</xdr:rowOff>
    </xdr:from>
    <xdr:to>
      <xdr:col>15</xdr:col>
      <xdr:colOff>352425</xdr:colOff>
      <xdr:row>6</xdr:row>
      <xdr:rowOff>66675</xdr:rowOff>
    </xdr:to>
    <xdr:sp>
      <xdr:nvSpPr>
        <xdr:cNvPr id="2" name="TextBox 2"/>
        <xdr:cNvSpPr txBox="1">
          <a:spLocks noChangeArrowheads="1"/>
        </xdr:cNvSpPr>
      </xdr:nvSpPr>
      <xdr:spPr>
        <a:xfrm>
          <a:off x="8229600" y="1066800"/>
          <a:ext cx="5105400" cy="3714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Total</a:t>
          </a:r>
          <a:r>
            <a:rPr lang="en-US" cap="none" sz="900" b="0" i="0" u="none" baseline="0">
              <a:solidFill>
                <a:srgbClr val="000000"/>
              </a:solidFill>
              <a:latin typeface="Calibri"/>
              <a:ea typeface="Calibri"/>
              <a:cs typeface="Calibri"/>
            </a:rPr>
            <a:t> number of service orders is calculated from data found on tab "RAW DATA-service orders" where  
</a:t>
          </a:r>
          <a:r>
            <a:rPr lang="en-US" cap="none" sz="900" b="0" i="0" u="none" baseline="0">
              <a:solidFill>
                <a:srgbClr val="000000"/>
              </a:solidFill>
              <a:latin typeface="Calibri"/>
              <a:ea typeface="Calibri"/>
              <a:cs typeface="Calibri"/>
            </a:rPr>
            <a:t>Month of Order Start Date is within said month
</a:t>
          </a:r>
        </a:p>
      </xdr:txBody>
    </xdr:sp>
    <xdr:clientData/>
  </xdr:twoCellAnchor>
  <xdr:twoCellAnchor>
    <xdr:from>
      <xdr:col>6</xdr:col>
      <xdr:colOff>581025</xdr:colOff>
      <xdr:row>12</xdr:row>
      <xdr:rowOff>123825</xdr:rowOff>
    </xdr:from>
    <xdr:to>
      <xdr:col>16</xdr:col>
      <xdr:colOff>342900</xdr:colOff>
      <xdr:row>14</xdr:row>
      <xdr:rowOff>95250</xdr:rowOff>
    </xdr:to>
    <xdr:sp>
      <xdr:nvSpPr>
        <xdr:cNvPr id="3" name="TextBox 3"/>
        <xdr:cNvSpPr txBox="1">
          <a:spLocks noChangeArrowheads="1"/>
        </xdr:cNvSpPr>
      </xdr:nvSpPr>
      <xdr:spPr>
        <a:xfrm rot="10800000" flipV="1">
          <a:off x="8077200" y="2590800"/>
          <a:ext cx="5857875" cy="7048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Total</a:t>
          </a:r>
          <a:r>
            <a:rPr lang="en-US" cap="none" sz="900" b="0" i="0" u="none" baseline="0">
              <a:solidFill>
                <a:srgbClr val="000000"/>
              </a:solidFill>
              <a:latin typeface="Calibri"/>
              <a:ea typeface="Calibri"/>
              <a:cs typeface="Calibri"/>
            </a:rPr>
            <a:t> number of installation commitments met is calculated from data found on tab  "RAW DATA-service orders"  where
</a:t>
          </a:r>
          <a:r>
            <a:rPr lang="en-US" cap="none" sz="900" b="0" i="0" u="none" baseline="0">
              <a:solidFill>
                <a:srgbClr val="000000"/>
              </a:solidFill>
              <a:latin typeface="Calibri"/>
              <a:ea typeface="Calibri"/>
              <a:cs typeface="Calibri"/>
            </a:rPr>
            <a:t>Order Start Date is within said month
</a:t>
          </a:r>
          <a:r>
            <a:rPr lang="en-US" cap="none" sz="900" b="0" i="0" u="none" baseline="0">
              <a:solidFill>
                <a:srgbClr val="000000"/>
              </a:solidFill>
              <a:latin typeface="Calibri"/>
              <a:ea typeface="Calibri"/>
              <a:cs typeface="Calibri"/>
            </a:rPr>
            <a:t>and
</a:t>
          </a:r>
          <a:r>
            <a:rPr lang="en-US" cap="none" sz="900" b="0" i="0" u="none" baseline="0">
              <a:solidFill>
                <a:srgbClr val="000000"/>
              </a:solidFill>
              <a:latin typeface="Calibri"/>
              <a:ea typeface="Calibri"/>
              <a:cs typeface="Calibri"/>
            </a:rPr>
            <a:t>Count of ADJUSTED DAYS-OPEN &lt; 6 days
</a:t>
          </a:r>
          <a:r>
            <a:rPr lang="en-US" cap="none" sz="900" b="0" i="0" u="none" baseline="0">
              <a:solidFill>
                <a:srgbClr val="000000"/>
              </a:solidFill>
              <a:latin typeface="Calibri"/>
              <a:ea typeface="Calibri"/>
              <a:cs typeface="Calibri"/>
            </a:rPr>
            <a:t>
</a:t>
          </a:r>
        </a:p>
      </xdr:txBody>
    </xdr:sp>
    <xdr:clientData/>
  </xdr:twoCellAnchor>
  <xdr:twoCellAnchor>
    <xdr:from>
      <xdr:col>7</xdr:col>
      <xdr:colOff>9525</xdr:colOff>
      <xdr:row>12</xdr:row>
      <xdr:rowOff>95250</xdr:rowOff>
    </xdr:from>
    <xdr:to>
      <xdr:col>16</xdr:col>
      <xdr:colOff>361950</xdr:colOff>
      <xdr:row>14</xdr:row>
      <xdr:rowOff>19050</xdr:rowOff>
    </xdr:to>
    <xdr:sp>
      <xdr:nvSpPr>
        <xdr:cNvPr id="4" name="Rectangular Callout 4"/>
        <xdr:cNvSpPr>
          <a:spLocks/>
        </xdr:cNvSpPr>
      </xdr:nvSpPr>
      <xdr:spPr>
        <a:xfrm>
          <a:off x="8115300" y="2562225"/>
          <a:ext cx="5838825" cy="657225"/>
        </a:xfrm>
        <a:prstGeom prst="wedgeRectCallout">
          <a:avLst>
            <a:gd name="adj1" fmla="val -58898"/>
            <a:gd name="adj2" fmla="val -453"/>
          </a:avLst>
        </a:prstGeom>
        <a:noFill/>
        <a:ln w="254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7</xdr:col>
      <xdr:colOff>85725</xdr:colOff>
      <xdr:row>15</xdr:row>
      <xdr:rowOff>142875</xdr:rowOff>
    </xdr:from>
    <xdr:to>
      <xdr:col>17</xdr:col>
      <xdr:colOff>133350</xdr:colOff>
      <xdr:row>17</xdr:row>
      <xdr:rowOff>495300</xdr:rowOff>
    </xdr:to>
    <xdr:sp>
      <xdr:nvSpPr>
        <xdr:cNvPr id="5" name="TextBox 5"/>
        <xdr:cNvSpPr txBox="1">
          <a:spLocks noChangeArrowheads="1"/>
        </xdr:cNvSpPr>
      </xdr:nvSpPr>
      <xdr:spPr>
        <a:xfrm rot="10800000" flipV="1">
          <a:off x="8191500" y="3505200"/>
          <a:ext cx="6143625" cy="6762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Total</a:t>
          </a:r>
          <a:r>
            <a:rPr lang="en-US" cap="none" sz="900" b="0" i="0" u="none" baseline="0">
              <a:solidFill>
                <a:srgbClr val="000000"/>
              </a:solidFill>
              <a:latin typeface="Calibri"/>
              <a:ea typeface="Calibri"/>
              <a:cs typeface="Calibri"/>
            </a:rPr>
            <a:t> number of installation commitments missed is calculated from data found on tab  "RAW DATA-service orders" where  
</a:t>
          </a:r>
          <a:r>
            <a:rPr lang="en-US" cap="none" sz="900" b="0" i="0" u="none" baseline="0">
              <a:solidFill>
                <a:srgbClr val="000000"/>
              </a:solidFill>
              <a:latin typeface="Calibri"/>
              <a:ea typeface="Calibri"/>
              <a:cs typeface="Calibri"/>
            </a:rPr>
            <a:t>Order Start Date is within said month
</a:t>
          </a:r>
          <a:r>
            <a:rPr lang="en-US" cap="none" sz="900" b="0" i="0" u="none" baseline="0">
              <a:solidFill>
                <a:srgbClr val="000000"/>
              </a:solidFill>
              <a:latin typeface="Calibri"/>
              <a:ea typeface="Calibri"/>
              <a:cs typeface="Calibri"/>
            </a:rPr>
            <a:t>and
</a:t>
          </a:r>
          <a:r>
            <a:rPr lang="en-US" cap="none" sz="900" b="0" i="0" u="none" baseline="0">
              <a:solidFill>
                <a:srgbClr val="000000"/>
              </a:solidFill>
              <a:latin typeface="Calibri"/>
              <a:ea typeface="Calibri"/>
              <a:cs typeface="Calibri"/>
            </a:rPr>
            <a:t>Count of ADJUSTED DAYS-OPEN &gt; 5 days
</a:t>
          </a:r>
          <a:r>
            <a:rPr lang="en-US" cap="none" sz="900" b="0" i="0" u="none" baseline="0">
              <a:solidFill>
                <a:srgbClr val="000000"/>
              </a:solidFill>
              <a:latin typeface="Calibri"/>
              <a:ea typeface="Calibri"/>
              <a:cs typeface="Calibri"/>
            </a:rPr>
            <a:t>
</a:t>
          </a:r>
        </a:p>
      </xdr:txBody>
    </xdr:sp>
    <xdr:clientData/>
  </xdr:twoCellAnchor>
  <xdr:twoCellAnchor>
    <xdr:from>
      <xdr:col>7</xdr:col>
      <xdr:colOff>104775</xdr:colOff>
      <xdr:row>15</xdr:row>
      <xdr:rowOff>114300</xdr:rowOff>
    </xdr:from>
    <xdr:to>
      <xdr:col>16</xdr:col>
      <xdr:colOff>523875</xdr:colOff>
      <xdr:row>17</xdr:row>
      <xdr:rowOff>485775</xdr:rowOff>
    </xdr:to>
    <xdr:sp>
      <xdr:nvSpPr>
        <xdr:cNvPr id="6" name="Rectangular Callout 6"/>
        <xdr:cNvSpPr>
          <a:spLocks/>
        </xdr:cNvSpPr>
      </xdr:nvSpPr>
      <xdr:spPr>
        <a:xfrm>
          <a:off x="8210550" y="3476625"/>
          <a:ext cx="5905500" cy="695325"/>
        </a:xfrm>
        <a:prstGeom prst="wedgeRectCallout">
          <a:avLst>
            <a:gd name="adj1" fmla="val -60731"/>
            <a:gd name="adj2" fmla="val 32314"/>
          </a:avLst>
        </a:prstGeom>
        <a:noFill/>
        <a:ln w="254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7</xdr:col>
      <xdr:colOff>76200</xdr:colOff>
      <xdr:row>1</xdr:row>
      <xdr:rowOff>66675</xdr:rowOff>
    </xdr:from>
    <xdr:to>
      <xdr:col>15</xdr:col>
      <xdr:colOff>200025</xdr:colOff>
      <xdr:row>2</xdr:row>
      <xdr:rowOff>38100</xdr:rowOff>
    </xdr:to>
    <xdr:sp>
      <xdr:nvSpPr>
        <xdr:cNvPr id="7" name="TextBox 7"/>
        <xdr:cNvSpPr txBox="1">
          <a:spLocks noChangeArrowheads="1"/>
        </xdr:cNvSpPr>
      </xdr:nvSpPr>
      <xdr:spPr>
        <a:xfrm>
          <a:off x="8181975" y="228600"/>
          <a:ext cx="5000625" cy="4095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Total</a:t>
          </a:r>
          <a:r>
            <a:rPr lang="en-US" cap="none" sz="900" b="0" i="0" u="none" baseline="0">
              <a:solidFill>
                <a:srgbClr val="000000"/>
              </a:solidFill>
              <a:latin typeface="Calibri"/>
              <a:ea typeface="Calibri"/>
              <a:cs typeface="Calibri"/>
            </a:rPr>
            <a:t> number of business days is calculated from data found on tab  "RAW DATA-business days" where
</a:t>
          </a:r>
          <a:r>
            <a:rPr lang="en-US" cap="none" sz="900" b="0" i="0" u="none" baseline="0">
              <a:solidFill>
                <a:srgbClr val="000000"/>
              </a:solidFill>
              <a:latin typeface="Calibri"/>
              <a:ea typeface="Calibri"/>
              <a:cs typeface="Calibri"/>
            </a:rPr>
            <a:t>Count of Business Dates for said month where Business Day = YES
</a:t>
          </a:r>
        </a:p>
      </xdr:txBody>
    </xdr:sp>
    <xdr:clientData/>
  </xdr:twoCellAnchor>
  <xdr:twoCellAnchor>
    <xdr:from>
      <xdr:col>7</xdr:col>
      <xdr:colOff>76200</xdr:colOff>
      <xdr:row>1</xdr:row>
      <xdr:rowOff>66675</xdr:rowOff>
    </xdr:from>
    <xdr:to>
      <xdr:col>15</xdr:col>
      <xdr:colOff>190500</xdr:colOff>
      <xdr:row>1</xdr:row>
      <xdr:rowOff>428625</xdr:rowOff>
    </xdr:to>
    <xdr:sp>
      <xdr:nvSpPr>
        <xdr:cNvPr id="8" name="Rectangular Callout 8"/>
        <xdr:cNvSpPr>
          <a:spLocks/>
        </xdr:cNvSpPr>
      </xdr:nvSpPr>
      <xdr:spPr>
        <a:xfrm>
          <a:off x="8181975" y="228600"/>
          <a:ext cx="4991100" cy="361950"/>
        </a:xfrm>
        <a:prstGeom prst="wedgeRectCallout">
          <a:avLst>
            <a:gd name="adj1" fmla="val -60384"/>
            <a:gd name="adj2" fmla="val -7685"/>
          </a:avLst>
        </a:prstGeom>
        <a:noFill/>
        <a:ln w="254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7</xdr:col>
      <xdr:colOff>76200</xdr:colOff>
      <xdr:row>8</xdr:row>
      <xdr:rowOff>123825</xdr:rowOff>
    </xdr:from>
    <xdr:to>
      <xdr:col>15</xdr:col>
      <xdr:colOff>381000</xdr:colOff>
      <xdr:row>10</xdr:row>
      <xdr:rowOff>66675</xdr:rowOff>
    </xdr:to>
    <xdr:sp>
      <xdr:nvSpPr>
        <xdr:cNvPr id="9" name="TextBox 9"/>
        <xdr:cNvSpPr txBox="1">
          <a:spLocks noChangeArrowheads="1"/>
        </xdr:cNvSpPr>
      </xdr:nvSpPr>
      <xdr:spPr>
        <a:xfrm>
          <a:off x="8181975" y="1819275"/>
          <a:ext cx="5181600" cy="3905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Average</a:t>
          </a:r>
          <a:r>
            <a:rPr lang="en-US" cap="none" sz="900" b="0" i="0" u="none" baseline="0">
              <a:solidFill>
                <a:srgbClr val="000000"/>
              </a:solidFill>
              <a:latin typeface="Calibri"/>
              <a:ea typeface="Calibri"/>
              <a:cs typeface="Calibri"/>
            </a:rPr>
            <a:t> number of business days is calculated from data found on tab  "RAW DATA-service orders" where
</a:t>
          </a:r>
          <a:r>
            <a:rPr lang="en-US" cap="none" sz="900" b="0" i="0" u="none" baseline="0">
              <a:solidFill>
                <a:srgbClr val="000000"/>
              </a:solidFill>
              <a:latin typeface="Calibri"/>
              <a:ea typeface="Calibri"/>
              <a:cs typeface="Calibri"/>
            </a:rPr>
            <a:t>Total Adjusted Days-Open for said month is divided by </a:t>
          </a:r>
          <a:r>
            <a:rPr lang="en-US" cap="none" sz="900" b="0" i="0" u="none" baseline="0">
              <a:solidFill>
                <a:srgbClr val="000000"/>
              </a:solidFill>
              <a:latin typeface="Calibri"/>
              <a:ea typeface="Calibri"/>
              <a:cs typeface="Calibri"/>
            </a:rPr>
            <a:t>Total Number of Service Orders for said month 
</a:t>
          </a:r>
        </a:p>
      </xdr:txBody>
    </xdr:sp>
    <xdr:clientData/>
  </xdr:twoCellAnchor>
  <xdr:twoCellAnchor>
    <xdr:from>
      <xdr:col>7</xdr:col>
      <xdr:colOff>76200</xdr:colOff>
      <xdr:row>8</xdr:row>
      <xdr:rowOff>114300</xdr:rowOff>
    </xdr:from>
    <xdr:to>
      <xdr:col>15</xdr:col>
      <xdr:colOff>323850</xdr:colOff>
      <xdr:row>10</xdr:row>
      <xdr:rowOff>38100</xdr:rowOff>
    </xdr:to>
    <xdr:sp>
      <xdr:nvSpPr>
        <xdr:cNvPr id="10" name="Rectangular Callout 10"/>
        <xdr:cNvSpPr>
          <a:spLocks/>
        </xdr:cNvSpPr>
      </xdr:nvSpPr>
      <xdr:spPr>
        <a:xfrm>
          <a:off x="8181975" y="1809750"/>
          <a:ext cx="5124450" cy="371475"/>
        </a:xfrm>
        <a:prstGeom prst="wedgeRectCallout">
          <a:avLst>
            <a:gd name="adj1" fmla="val -61689"/>
            <a:gd name="adj2" fmla="val -787"/>
          </a:avLst>
        </a:prstGeom>
        <a:noFill/>
        <a:ln w="254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6</xdr:col>
      <xdr:colOff>552450</xdr:colOff>
      <xdr:row>19</xdr:row>
      <xdr:rowOff>133350</xdr:rowOff>
    </xdr:from>
    <xdr:to>
      <xdr:col>15</xdr:col>
      <xdr:colOff>47625</xdr:colOff>
      <xdr:row>23</xdr:row>
      <xdr:rowOff>19050</xdr:rowOff>
    </xdr:to>
    <xdr:sp>
      <xdr:nvSpPr>
        <xdr:cNvPr id="11" name="TextBox 11"/>
        <xdr:cNvSpPr txBox="1">
          <a:spLocks noChangeArrowheads="1"/>
        </xdr:cNvSpPr>
      </xdr:nvSpPr>
      <xdr:spPr>
        <a:xfrm>
          <a:off x="8048625" y="4552950"/>
          <a:ext cx="4981575" cy="6572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Total</a:t>
          </a:r>
          <a:r>
            <a:rPr lang="en-US" cap="none" sz="900" b="0" i="0" u="none" baseline="0">
              <a:solidFill>
                <a:srgbClr val="000000"/>
              </a:solidFill>
              <a:latin typeface="Calibri"/>
              <a:ea typeface="Calibri"/>
              <a:cs typeface="Calibri"/>
            </a:rPr>
            <a:t> number of working lines is calculated from data found on tab  "RAW DATA-working lines" where
</a:t>
          </a:r>
          <a:r>
            <a:rPr lang="en-US" cap="none" sz="900" b="0" i="0" u="none" baseline="0">
              <a:solidFill>
                <a:srgbClr val="000000"/>
              </a:solidFill>
              <a:latin typeface="Calibri"/>
              <a:ea typeface="Calibri"/>
              <a:cs typeface="Calibri"/>
            </a:rPr>
            <a:t>Revenue Area = FORESTHILL
</a:t>
          </a:r>
          <a:r>
            <a:rPr lang="en-US" cap="none" sz="900" b="0" i="0" u="none" baseline="0">
              <a:solidFill>
                <a:srgbClr val="000000"/>
              </a:solidFill>
              <a:latin typeface="Calibri"/>
              <a:ea typeface="Calibri"/>
              <a:cs typeface="Calibri"/>
            </a:rPr>
            <a:t>Connect Date is equal to or less than said month
</a:t>
          </a:r>
          <a:r>
            <a:rPr lang="en-US" cap="none" sz="900" b="0" i="0" u="none" baseline="0">
              <a:solidFill>
                <a:srgbClr val="000000"/>
              </a:solidFill>
              <a:latin typeface="Calibri"/>
              <a:ea typeface="Calibri"/>
              <a:cs typeface="Calibri"/>
            </a:rPr>
            <a:t>Disconnect date is either null or greater than said month</a:t>
          </a:r>
        </a:p>
      </xdr:txBody>
    </xdr:sp>
    <xdr:clientData/>
  </xdr:twoCellAnchor>
  <xdr:twoCellAnchor>
    <xdr:from>
      <xdr:col>6</xdr:col>
      <xdr:colOff>533400</xdr:colOff>
      <xdr:row>19</xdr:row>
      <xdr:rowOff>123825</xdr:rowOff>
    </xdr:from>
    <xdr:to>
      <xdr:col>14</xdr:col>
      <xdr:colOff>600075</xdr:colOff>
      <xdr:row>23</xdr:row>
      <xdr:rowOff>9525</xdr:rowOff>
    </xdr:to>
    <xdr:sp>
      <xdr:nvSpPr>
        <xdr:cNvPr id="12" name="Rectangular Callout 12"/>
        <xdr:cNvSpPr>
          <a:spLocks/>
        </xdr:cNvSpPr>
      </xdr:nvSpPr>
      <xdr:spPr>
        <a:xfrm>
          <a:off x="8029575" y="4543425"/>
          <a:ext cx="4943475" cy="657225"/>
        </a:xfrm>
        <a:prstGeom prst="wedgeRectCallout">
          <a:avLst>
            <a:gd name="adj1" fmla="val -59189"/>
            <a:gd name="adj2" fmla="val -1425"/>
          </a:avLst>
        </a:prstGeom>
        <a:noFill/>
        <a:ln w="254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7</xdr:col>
      <xdr:colOff>304800</xdr:colOff>
      <xdr:row>28</xdr:row>
      <xdr:rowOff>76200</xdr:rowOff>
    </xdr:from>
    <xdr:to>
      <xdr:col>16</xdr:col>
      <xdr:colOff>76200</xdr:colOff>
      <xdr:row>31</xdr:row>
      <xdr:rowOff>38100</xdr:rowOff>
    </xdr:to>
    <xdr:sp>
      <xdr:nvSpPr>
        <xdr:cNvPr id="13" name="TextBox 13"/>
        <xdr:cNvSpPr txBox="1">
          <a:spLocks noChangeArrowheads="1"/>
        </xdr:cNvSpPr>
      </xdr:nvSpPr>
      <xdr:spPr>
        <a:xfrm>
          <a:off x="8410575" y="6343650"/>
          <a:ext cx="5257800" cy="7143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Total</a:t>
          </a:r>
          <a:r>
            <a:rPr lang="en-US" cap="none" sz="900" b="0" i="0" u="none" baseline="0">
              <a:solidFill>
                <a:srgbClr val="000000"/>
              </a:solidFill>
              <a:latin typeface="Calibri"/>
              <a:ea typeface="Calibri"/>
              <a:cs typeface="Calibri"/>
            </a:rPr>
            <a:t> number of OOS report tickets is calculated from data found on tab  "RAW DATA-trouble tickets" where
</a:t>
          </a:r>
          <a:r>
            <a:rPr lang="en-US" cap="none" sz="900" b="0" i="0" u="none" baseline="0">
              <a:solidFill>
                <a:srgbClr val="000000"/>
              </a:solidFill>
              <a:latin typeface="Calibri"/>
              <a:ea typeface="Calibri"/>
              <a:cs typeface="Calibri"/>
            </a:rPr>
            <a:t>Revenue Area = FORESTHILL
</a:t>
          </a:r>
          <a:r>
            <a:rPr lang="en-US" cap="none" sz="900" b="0" i="0" u="none" baseline="0">
              <a:solidFill>
                <a:srgbClr val="000000"/>
              </a:solidFill>
              <a:latin typeface="Calibri"/>
              <a:ea typeface="Calibri"/>
              <a:cs typeface="Calibri"/>
            </a:rPr>
            <a:t>Entered Date = said month 
</a:t>
          </a:r>
          <a:r>
            <a:rPr lang="en-US" cap="none" sz="900" b="0" i="0" u="none" baseline="0">
              <a:solidFill>
                <a:srgbClr val="000000"/>
              </a:solidFill>
              <a:latin typeface="Calibri"/>
              <a:ea typeface="Calibri"/>
              <a:cs typeface="Calibri"/>
            </a:rPr>
            <a:t>Trouble Severity Class = Out Of Service
</a:t>
          </a:r>
        </a:p>
      </xdr:txBody>
    </xdr:sp>
    <xdr:clientData/>
  </xdr:twoCellAnchor>
  <xdr:twoCellAnchor>
    <xdr:from>
      <xdr:col>7</xdr:col>
      <xdr:colOff>285750</xdr:colOff>
      <xdr:row>28</xdr:row>
      <xdr:rowOff>66675</xdr:rowOff>
    </xdr:from>
    <xdr:to>
      <xdr:col>16</xdr:col>
      <xdr:colOff>123825</xdr:colOff>
      <xdr:row>31</xdr:row>
      <xdr:rowOff>38100</xdr:rowOff>
    </xdr:to>
    <xdr:sp>
      <xdr:nvSpPr>
        <xdr:cNvPr id="14" name="Rectangular Callout 14"/>
        <xdr:cNvSpPr>
          <a:spLocks/>
        </xdr:cNvSpPr>
      </xdr:nvSpPr>
      <xdr:spPr>
        <a:xfrm>
          <a:off x="8391525" y="6334125"/>
          <a:ext cx="5324475" cy="723900"/>
        </a:xfrm>
        <a:prstGeom prst="wedgeRectCallout">
          <a:avLst>
            <a:gd name="adj1" fmla="val -64865"/>
            <a:gd name="adj2" fmla="val -7685"/>
          </a:avLst>
        </a:prstGeom>
        <a:noFill/>
        <a:ln w="254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7</xdr:col>
      <xdr:colOff>19050</xdr:colOff>
      <xdr:row>24</xdr:row>
      <xdr:rowOff>123825</xdr:rowOff>
    </xdr:from>
    <xdr:to>
      <xdr:col>15</xdr:col>
      <xdr:colOff>238125</xdr:colOff>
      <xdr:row>26</xdr:row>
      <xdr:rowOff>95250</xdr:rowOff>
    </xdr:to>
    <xdr:sp>
      <xdr:nvSpPr>
        <xdr:cNvPr id="15" name="TextBox 15"/>
        <xdr:cNvSpPr txBox="1">
          <a:spLocks noChangeArrowheads="1"/>
        </xdr:cNvSpPr>
      </xdr:nvSpPr>
      <xdr:spPr>
        <a:xfrm>
          <a:off x="8124825" y="5476875"/>
          <a:ext cx="5095875" cy="5619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Total</a:t>
          </a:r>
          <a:r>
            <a:rPr lang="en-US" cap="none" sz="900" b="0" i="0" u="none" baseline="0">
              <a:solidFill>
                <a:srgbClr val="000000"/>
              </a:solidFill>
              <a:latin typeface="Calibri"/>
              <a:ea typeface="Calibri"/>
              <a:cs typeface="Calibri"/>
            </a:rPr>
            <a:t> number of trouble reports is calculated from data found on tab  "RAW DATA-trouble tickets" where
</a:t>
          </a:r>
          <a:r>
            <a:rPr lang="en-US" cap="none" sz="900" b="0" i="0" u="none" baseline="0">
              <a:solidFill>
                <a:srgbClr val="000000"/>
              </a:solidFill>
              <a:latin typeface="Calibri"/>
              <a:ea typeface="Calibri"/>
              <a:cs typeface="Calibri"/>
            </a:rPr>
            <a:t>Revenue Area = FORESTHILL
</a:t>
          </a:r>
          <a:r>
            <a:rPr lang="en-US" cap="none" sz="900" b="0" i="0" u="none" baseline="0">
              <a:solidFill>
                <a:srgbClr val="000000"/>
              </a:solidFill>
              <a:latin typeface="Calibri"/>
              <a:ea typeface="Calibri"/>
              <a:cs typeface="Calibri"/>
            </a:rPr>
            <a:t>Entered Date = said month 
</a:t>
          </a:r>
        </a:p>
      </xdr:txBody>
    </xdr:sp>
    <xdr:clientData/>
  </xdr:twoCellAnchor>
  <xdr:twoCellAnchor>
    <xdr:from>
      <xdr:col>7</xdr:col>
      <xdr:colOff>28575</xdr:colOff>
      <xdr:row>24</xdr:row>
      <xdr:rowOff>114300</xdr:rowOff>
    </xdr:from>
    <xdr:to>
      <xdr:col>15</xdr:col>
      <xdr:colOff>314325</xdr:colOff>
      <xdr:row>26</xdr:row>
      <xdr:rowOff>66675</xdr:rowOff>
    </xdr:to>
    <xdr:sp>
      <xdr:nvSpPr>
        <xdr:cNvPr id="16" name="Rectangular Callout 16"/>
        <xdr:cNvSpPr>
          <a:spLocks/>
        </xdr:cNvSpPr>
      </xdr:nvSpPr>
      <xdr:spPr>
        <a:xfrm>
          <a:off x="8134350" y="5467350"/>
          <a:ext cx="5162550" cy="542925"/>
        </a:xfrm>
        <a:prstGeom prst="wedgeRectCallout">
          <a:avLst>
            <a:gd name="adj1" fmla="val -60384"/>
            <a:gd name="adj2" fmla="val -7685"/>
          </a:avLst>
        </a:prstGeom>
        <a:noFill/>
        <a:ln w="254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7</xdr:col>
      <xdr:colOff>161925</xdr:colOff>
      <xdr:row>32</xdr:row>
      <xdr:rowOff>104775</xdr:rowOff>
    </xdr:from>
    <xdr:to>
      <xdr:col>18</xdr:col>
      <xdr:colOff>161925</xdr:colOff>
      <xdr:row>35</xdr:row>
      <xdr:rowOff>47625</xdr:rowOff>
    </xdr:to>
    <xdr:sp>
      <xdr:nvSpPr>
        <xdr:cNvPr id="17" name="TextBox 17"/>
        <xdr:cNvSpPr txBox="1">
          <a:spLocks noChangeArrowheads="1"/>
        </xdr:cNvSpPr>
      </xdr:nvSpPr>
      <xdr:spPr>
        <a:xfrm>
          <a:off x="8267700" y="7286625"/>
          <a:ext cx="6705600" cy="8382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Total</a:t>
          </a:r>
          <a:r>
            <a:rPr lang="en-US" cap="none" sz="900" b="0" i="0" u="none" baseline="0">
              <a:solidFill>
                <a:srgbClr val="000000"/>
              </a:solidFill>
              <a:latin typeface="Calibri"/>
              <a:ea typeface="Calibri"/>
              <a:cs typeface="Calibri"/>
            </a:rPr>
            <a:t> number of OOS Trouble Tickets Restored within 24 hours is calculated from data found on tab  "RAW DATA-trouble tickets" where
</a:t>
          </a:r>
          <a:r>
            <a:rPr lang="en-US" cap="none" sz="900" b="0" i="0" u="none" baseline="0">
              <a:solidFill>
                <a:srgbClr val="000000"/>
              </a:solidFill>
              <a:latin typeface="Calibri"/>
              <a:ea typeface="Calibri"/>
              <a:cs typeface="Calibri"/>
            </a:rPr>
            <a:t>Revenu Area = FORESTHILL
</a:t>
          </a:r>
          <a:r>
            <a:rPr lang="en-US" cap="none" sz="900" b="0" i="0" u="none" baseline="0">
              <a:solidFill>
                <a:srgbClr val="000000"/>
              </a:solidFill>
              <a:latin typeface="Calibri"/>
              <a:ea typeface="Calibri"/>
              <a:cs typeface="Calibri"/>
            </a:rPr>
            <a:t>Entered Date = said month 
</a:t>
          </a:r>
          <a:r>
            <a:rPr lang="en-US" cap="none" sz="900" b="0" i="0" u="none" baseline="0">
              <a:solidFill>
                <a:srgbClr val="000000"/>
              </a:solidFill>
              <a:latin typeface="Calibri"/>
              <a:ea typeface="Calibri"/>
              <a:cs typeface="Calibri"/>
            </a:rPr>
            <a:t>Trouble Severity Class = Out Of Service
</a:t>
          </a:r>
          <a:r>
            <a:rPr lang="en-US" cap="none" sz="900" b="0" i="0" u="none" baseline="0">
              <a:solidFill>
                <a:srgbClr val="000000"/>
              </a:solidFill>
              <a:latin typeface="Calibri"/>
              <a:ea typeface="Calibri"/>
              <a:cs typeface="Calibri"/>
            </a:rPr>
            <a:t>Adjusted Resolve Hours &lt; 25
</a:t>
          </a:r>
        </a:p>
      </xdr:txBody>
    </xdr:sp>
    <xdr:clientData/>
  </xdr:twoCellAnchor>
  <xdr:twoCellAnchor>
    <xdr:from>
      <xdr:col>7</xdr:col>
      <xdr:colOff>180975</xdr:colOff>
      <xdr:row>32</xdr:row>
      <xdr:rowOff>95250</xdr:rowOff>
    </xdr:from>
    <xdr:to>
      <xdr:col>18</xdr:col>
      <xdr:colOff>104775</xdr:colOff>
      <xdr:row>35</xdr:row>
      <xdr:rowOff>0</xdr:rowOff>
    </xdr:to>
    <xdr:sp>
      <xdr:nvSpPr>
        <xdr:cNvPr id="18" name="Rectangular Callout 18"/>
        <xdr:cNvSpPr>
          <a:spLocks/>
        </xdr:cNvSpPr>
      </xdr:nvSpPr>
      <xdr:spPr>
        <a:xfrm>
          <a:off x="8286750" y="7277100"/>
          <a:ext cx="6629400" cy="800100"/>
        </a:xfrm>
        <a:prstGeom prst="wedgeRectCallout">
          <a:avLst>
            <a:gd name="adj1" fmla="val -60384"/>
            <a:gd name="adj2" fmla="val -7685"/>
          </a:avLst>
        </a:prstGeom>
        <a:noFill/>
        <a:ln w="254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7</xdr:col>
      <xdr:colOff>180975</xdr:colOff>
      <xdr:row>35</xdr:row>
      <xdr:rowOff>152400</xdr:rowOff>
    </xdr:from>
    <xdr:to>
      <xdr:col>18</xdr:col>
      <xdr:colOff>9525</xdr:colOff>
      <xdr:row>40</xdr:row>
      <xdr:rowOff>66675</xdr:rowOff>
    </xdr:to>
    <xdr:sp>
      <xdr:nvSpPr>
        <xdr:cNvPr id="19" name="TextBox 19"/>
        <xdr:cNvSpPr txBox="1">
          <a:spLocks noChangeArrowheads="1"/>
        </xdr:cNvSpPr>
      </xdr:nvSpPr>
      <xdr:spPr>
        <a:xfrm>
          <a:off x="8286750" y="8229600"/>
          <a:ext cx="6534150" cy="8477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Total</a:t>
          </a:r>
          <a:r>
            <a:rPr lang="en-US" cap="none" sz="900" b="0" i="0" u="none" baseline="0">
              <a:solidFill>
                <a:srgbClr val="000000"/>
              </a:solidFill>
              <a:latin typeface="Calibri"/>
              <a:ea typeface="Calibri"/>
              <a:cs typeface="Calibri"/>
            </a:rPr>
            <a:t> sum of the duration of all outages is calculated from data found on tab  "RAW DATA-trouble tickets" where
</a:t>
          </a:r>
          <a:r>
            <a:rPr lang="en-US" cap="none" sz="900" b="0" i="0" u="none" baseline="0">
              <a:solidFill>
                <a:srgbClr val="000000"/>
              </a:solidFill>
              <a:latin typeface="Calibri"/>
              <a:ea typeface="Calibri"/>
              <a:cs typeface="Calibri"/>
            </a:rPr>
            <a:t>Revenue Area = FORESTHILL
</a:t>
          </a:r>
          <a:r>
            <a:rPr lang="en-US" cap="none" sz="900" b="0" i="0" u="none" baseline="0">
              <a:solidFill>
                <a:srgbClr val="000000"/>
              </a:solidFill>
              <a:latin typeface="Calibri"/>
              <a:ea typeface="Calibri"/>
              <a:cs typeface="Calibri"/>
            </a:rPr>
            <a:t>Entered Date = said month 
</a:t>
          </a:r>
          <a:r>
            <a:rPr lang="en-US" cap="none" sz="900" b="0" i="0" u="none" baseline="0">
              <a:solidFill>
                <a:srgbClr val="000000"/>
              </a:solidFill>
              <a:latin typeface="Calibri"/>
              <a:ea typeface="Calibri"/>
              <a:cs typeface="Calibri"/>
            </a:rPr>
            <a:t>Trouble Severity Class = Out Of Service
</a:t>
          </a:r>
          <a:r>
            <a:rPr lang="en-US" cap="none" sz="900" b="0" i="0" u="none" baseline="0">
              <a:solidFill>
                <a:srgbClr val="000000"/>
              </a:solidFill>
              <a:latin typeface="Calibri"/>
              <a:ea typeface="Calibri"/>
              <a:cs typeface="Calibri"/>
            </a:rPr>
            <a:t>Calculated sum of "Resolve Minutes" divided by 60 to get hours and minutes, then added to the calculated  sum of  "Resolve Hours"
</a:t>
          </a:r>
        </a:p>
      </xdr:txBody>
    </xdr:sp>
    <xdr:clientData/>
  </xdr:twoCellAnchor>
  <xdr:twoCellAnchor>
    <xdr:from>
      <xdr:col>7</xdr:col>
      <xdr:colOff>190500</xdr:colOff>
      <xdr:row>35</xdr:row>
      <xdr:rowOff>161925</xdr:rowOff>
    </xdr:from>
    <xdr:to>
      <xdr:col>17</xdr:col>
      <xdr:colOff>361950</xdr:colOff>
      <xdr:row>40</xdr:row>
      <xdr:rowOff>38100</xdr:rowOff>
    </xdr:to>
    <xdr:sp>
      <xdr:nvSpPr>
        <xdr:cNvPr id="20" name="Rectangular Callout 20"/>
        <xdr:cNvSpPr>
          <a:spLocks/>
        </xdr:cNvSpPr>
      </xdr:nvSpPr>
      <xdr:spPr>
        <a:xfrm>
          <a:off x="8296275" y="8239125"/>
          <a:ext cx="6267450" cy="809625"/>
        </a:xfrm>
        <a:prstGeom prst="wedgeRectCallout">
          <a:avLst>
            <a:gd name="adj1" fmla="val -60384"/>
            <a:gd name="adj2" fmla="val -5152"/>
          </a:avLst>
        </a:prstGeom>
        <a:noFill/>
        <a:ln w="254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7</xdr:col>
      <xdr:colOff>400050</xdr:colOff>
      <xdr:row>41</xdr:row>
      <xdr:rowOff>9525</xdr:rowOff>
    </xdr:from>
    <xdr:to>
      <xdr:col>18</xdr:col>
      <xdr:colOff>342900</xdr:colOff>
      <xdr:row>48</xdr:row>
      <xdr:rowOff>28575</xdr:rowOff>
    </xdr:to>
    <xdr:sp>
      <xdr:nvSpPr>
        <xdr:cNvPr id="21" name="TextBox 21"/>
        <xdr:cNvSpPr txBox="1">
          <a:spLocks noChangeArrowheads="1"/>
        </xdr:cNvSpPr>
      </xdr:nvSpPr>
      <xdr:spPr>
        <a:xfrm>
          <a:off x="8505825" y="9182100"/>
          <a:ext cx="6648450" cy="12763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Total</a:t>
          </a:r>
          <a:r>
            <a:rPr lang="en-US" cap="none" sz="900" b="0" i="0" u="none" baseline="0">
              <a:solidFill>
                <a:srgbClr val="000000"/>
              </a:solidFill>
              <a:latin typeface="Calibri"/>
              <a:ea typeface="Calibri"/>
              <a:cs typeface="Calibri"/>
            </a:rPr>
            <a:t> average outage duration is calculated from data found on tab  "RAW DATA-trouble tickets" where
</a:t>
          </a:r>
          <a:r>
            <a:rPr lang="en-US" cap="none" sz="900" b="0" i="0" u="none" baseline="0">
              <a:solidFill>
                <a:srgbClr val="000000"/>
              </a:solidFill>
              <a:latin typeface="Calibri"/>
              <a:ea typeface="Calibri"/>
              <a:cs typeface="Calibri"/>
            </a:rPr>
            <a:t>Revenue Area = FORESTHILL
</a:t>
          </a:r>
          <a:r>
            <a:rPr lang="en-US" cap="none" sz="900" b="0" i="0" u="none" baseline="0">
              <a:solidFill>
                <a:srgbClr val="000000"/>
              </a:solidFill>
              <a:latin typeface="Calibri"/>
              <a:ea typeface="Calibri"/>
              <a:cs typeface="Calibri"/>
            </a:rPr>
            <a:t>Entered Date = said month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Trouble Severity Class = Out Of Service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and then
</a:t>
          </a:r>
          <a:r>
            <a:rPr lang="en-US" cap="none" sz="900" b="0" i="0" u="none" baseline="0">
              <a:solidFill>
                <a:srgbClr val="000000"/>
              </a:solidFill>
              <a:latin typeface="Calibri"/>
              <a:ea typeface="Calibri"/>
              <a:cs typeface="Calibri"/>
            </a:rPr>
            <a:t>the SUM of "Resolve Hours" times 60 and added to the sum of "Resolve Minutes" to get total minutes.  Then total minutes divided by the Count of Number of OOS Trouble Tickets for said criteria, then divided by 60 to convert into hours and minutes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p>
      </xdr:txBody>
    </xdr:sp>
    <xdr:clientData/>
  </xdr:twoCellAnchor>
  <xdr:twoCellAnchor>
    <xdr:from>
      <xdr:col>7</xdr:col>
      <xdr:colOff>390525</xdr:colOff>
      <xdr:row>40</xdr:row>
      <xdr:rowOff>142875</xdr:rowOff>
    </xdr:from>
    <xdr:to>
      <xdr:col>18</xdr:col>
      <xdr:colOff>266700</xdr:colOff>
      <xdr:row>46</xdr:row>
      <xdr:rowOff>142875</xdr:rowOff>
    </xdr:to>
    <xdr:sp>
      <xdr:nvSpPr>
        <xdr:cNvPr id="22" name="Rectangular Callout 22"/>
        <xdr:cNvSpPr>
          <a:spLocks/>
        </xdr:cNvSpPr>
      </xdr:nvSpPr>
      <xdr:spPr>
        <a:xfrm>
          <a:off x="8496300" y="9153525"/>
          <a:ext cx="6581775" cy="1095375"/>
        </a:xfrm>
        <a:prstGeom prst="wedgeRectCallout">
          <a:avLst>
            <a:gd name="adj1" fmla="val -63305"/>
            <a:gd name="adj2" fmla="val -28842"/>
          </a:avLst>
        </a:prstGeom>
        <a:noFill/>
        <a:ln w="254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clark@sebastiancorp.com"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P45"/>
  <sheetViews>
    <sheetView tabSelected="1" zoomScalePageLayoutView="0" workbookViewId="0" topLeftCell="A1">
      <selection activeCell="G14" sqref="G14"/>
    </sheetView>
  </sheetViews>
  <sheetFormatPr defaultColWidth="9.140625" defaultRowHeight="12.75"/>
  <cols>
    <col min="1" max="1" width="2.7109375" style="7" customWidth="1"/>
    <col min="2" max="2" width="4.57421875" style="7" customWidth="1"/>
    <col min="3" max="3" width="26.00390625" style="7" customWidth="1"/>
    <col min="4" max="4" width="36.140625" style="7" customWidth="1"/>
    <col min="5" max="9" width="9.7109375" style="7" customWidth="1"/>
    <col min="10" max="10" width="10.28125" style="7" bestFit="1" customWidth="1"/>
    <col min="11" max="16" width="9.7109375" style="7" customWidth="1"/>
    <col min="17" max="16384" width="9.140625" style="7" customWidth="1"/>
  </cols>
  <sheetData>
    <row r="1" spans="2:16" s="2" customFormat="1" ht="79.5" customHeight="1">
      <c r="B1" s="1"/>
      <c r="C1" s="155" t="s">
        <v>23</v>
      </c>
      <c r="D1" s="156"/>
      <c r="E1" s="156"/>
      <c r="F1" s="156"/>
      <c r="G1" s="156"/>
      <c r="H1" s="156"/>
      <c r="I1" s="156"/>
      <c r="J1" s="156"/>
      <c r="K1" s="156"/>
      <c r="L1" s="156"/>
      <c r="M1" s="156"/>
      <c r="N1" s="156"/>
      <c r="O1" s="156"/>
      <c r="P1" s="156"/>
    </row>
    <row r="2" spans="2:15" s="3" customFormat="1" ht="13.5" thickBot="1">
      <c r="B2" s="3" t="s">
        <v>34</v>
      </c>
      <c r="D2" s="157" t="s">
        <v>93</v>
      </c>
      <c r="E2" s="158"/>
      <c r="I2" s="4" t="s">
        <v>30</v>
      </c>
      <c r="J2" s="9" t="s">
        <v>94</v>
      </c>
      <c r="M2" s="3" t="s">
        <v>35</v>
      </c>
      <c r="N2" s="6"/>
      <c r="O2" s="9">
        <v>2013</v>
      </c>
    </row>
    <row r="3" spans="2:14" ht="12.75">
      <c r="B3" s="3"/>
      <c r="I3" s="3"/>
      <c r="J3" s="3"/>
      <c r="K3" s="3"/>
      <c r="L3" s="3"/>
      <c r="M3" s="3"/>
      <c r="N3" s="3"/>
    </row>
    <row r="4" spans="2:15" s="3" customFormat="1" ht="13.5" thickBot="1">
      <c r="B4" s="3" t="s">
        <v>36</v>
      </c>
      <c r="D4" s="8"/>
      <c r="E4" s="8"/>
      <c r="I4" s="4" t="s">
        <v>37</v>
      </c>
      <c r="J4" s="6"/>
      <c r="L4" s="9"/>
      <c r="M4" s="9"/>
      <c r="N4" s="9"/>
      <c r="O4" s="5"/>
    </row>
    <row r="5" spans="2:5" ht="12.75">
      <c r="B5" s="3"/>
      <c r="C5" s="3"/>
      <c r="D5" s="3"/>
      <c r="E5" s="3"/>
    </row>
    <row r="7" spans="2:16" s="2" customFormat="1" ht="12.75" customHeight="1">
      <c r="B7" s="172" t="s">
        <v>0</v>
      </c>
      <c r="C7" s="173"/>
      <c r="D7" s="174"/>
      <c r="E7" s="163" t="s">
        <v>141</v>
      </c>
      <c r="F7" s="164"/>
      <c r="G7" s="164"/>
      <c r="H7" s="106" t="s">
        <v>142</v>
      </c>
      <c r="I7" s="107"/>
      <c r="J7" s="108"/>
      <c r="K7" s="159" t="s">
        <v>143</v>
      </c>
      <c r="L7" s="160"/>
      <c r="M7" s="160"/>
      <c r="N7" s="106" t="s">
        <v>144</v>
      </c>
      <c r="O7" s="107"/>
      <c r="P7" s="108"/>
    </row>
    <row r="8" spans="2:16" s="2" customFormat="1" ht="12.75" customHeight="1">
      <c r="B8" s="175"/>
      <c r="C8" s="176"/>
      <c r="D8" s="177"/>
      <c r="E8" s="165"/>
      <c r="F8" s="166"/>
      <c r="G8" s="166"/>
      <c r="H8" s="109"/>
      <c r="I8" s="110"/>
      <c r="J8" s="111"/>
      <c r="K8" s="161"/>
      <c r="L8" s="161"/>
      <c r="M8" s="161"/>
      <c r="N8" s="109"/>
      <c r="O8" s="110"/>
      <c r="P8" s="111"/>
    </row>
    <row r="9" spans="2:16" ht="12.75" customHeight="1">
      <c r="B9" s="175"/>
      <c r="C9" s="176"/>
      <c r="D9" s="177"/>
      <c r="E9" s="124" t="s">
        <v>1</v>
      </c>
      <c r="F9" s="125"/>
      <c r="G9" s="126"/>
      <c r="H9" s="133" t="s">
        <v>2</v>
      </c>
      <c r="I9" s="170"/>
      <c r="J9" s="171"/>
      <c r="K9" s="167" t="s">
        <v>3</v>
      </c>
      <c r="L9" s="168"/>
      <c r="M9" s="169"/>
      <c r="N9" s="133" t="s">
        <v>4</v>
      </c>
      <c r="O9" s="170"/>
      <c r="P9" s="171"/>
    </row>
    <row r="10" spans="2:16" s="14" customFormat="1" ht="12.75" customHeight="1">
      <c r="B10" s="119"/>
      <c r="C10" s="178"/>
      <c r="D10" s="120"/>
      <c r="E10" s="43" t="s">
        <v>5</v>
      </c>
      <c r="F10" s="43" t="s">
        <v>6</v>
      </c>
      <c r="G10" s="44" t="s">
        <v>7</v>
      </c>
      <c r="H10" s="12" t="s">
        <v>8</v>
      </c>
      <c r="I10" s="13" t="s">
        <v>9</v>
      </c>
      <c r="J10" s="12" t="s">
        <v>10</v>
      </c>
      <c r="K10" s="11" t="s">
        <v>11</v>
      </c>
      <c r="L10" s="10" t="s">
        <v>12</v>
      </c>
      <c r="M10" s="11" t="s">
        <v>13</v>
      </c>
      <c r="N10" s="12" t="s">
        <v>14</v>
      </c>
      <c r="O10" s="13" t="s">
        <v>15</v>
      </c>
      <c r="P10" s="12" t="s">
        <v>16</v>
      </c>
    </row>
    <row r="11" spans="2:16" ht="12.75" customHeight="1">
      <c r="B11" s="115" t="s">
        <v>41</v>
      </c>
      <c r="C11" s="116"/>
      <c r="D11" s="38" t="s">
        <v>24</v>
      </c>
      <c r="E11" s="92">
        <v>22</v>
      </c>
      <c r="F11" s="89">
        <v>19</v>
      </c>
      <c r="G11" s="86">
        <v>21</v>
      </c>
      <c r="H11" s="66"/>
      <c r="I11" s="74"/>
      <c r="J11" s="66"/>
      <c r="K11" s="76"/>
      <c r="L11" s="81"/>
      <c r="M11" s="76"/>
      <c r="N11" s="66"/>
      <c r="O11" s="74"/>
      <c r="P11" s="66"/>
    </row>
    <row r="12" spans="2:16" ht="12.75">
      <c r="B12" s="117"/>
      <c r="C12" s="118"/>
      <c r="D12" s="18" t="s">
        <v>25</v>
      </c>
      <c r="E12" s="86">
        <v>25</v>
      </c>
      <c r="F12" s="89">
        <v>12</v>
      </c>
      <c r="G12" s="86">
        <v>40</v>
      </c>
      <c r="H12" s="66"/>
      <c r="I12" s="74"/>
      <c r="J12" s="66"/>
      <c r="K12" s="76"/>
      <c r="L12" s="81"/>
      <c r="M12" s="76"/>
      <c r="N12" s="66"/>
      <c r="O12" s="74"/>
      <c r="P12" s="66"/>
    </row>
    <row r="13" spans="2:16" ht="12.75">
      <c r="B13" s="119"/>
      <c r="C13" s="120"/>
      <c r="D13" s="38" t="s">
        <v>26</v>
      </c>
      <c r="E13" s="88">
        <v>2.81</v>
      </c>
      <c r="F13" s="90">
        <v>1.46</v>
      </c>
      <c r="G13" s="88">
        <v>1.1</v>
      </c>
      <c r="H13" s="58"/>
      <c r="I13" s="58"/>
      <c r="J13" s="58"/>
      <c r="K13" s="80"/>
      <c r="L13" s="80"/>
      <c r="M13" s="80"/>
      <c r="N13" s="69"/>
      <c r="O13" s="70"/>
      <c r="P13" s="69"/>
    </row>
    <row r="14" spans="2:16" ht="12.75" customHeight="1">
      <c r="B14" s="115" t="s">
        <v>50</v>
      </c>
      <c r="C14" s="116"/>
      <c r="D14" s="40" t="s">
        <v>47</v>
      </c>
      <c r="E14" s="87">
        <v>25</v>
      </c>
      <c r="F14" s="91">
        <f>F12</f>
        <v>12</v>
      </c>
      <c r="G14" s="87">
        <f>G12</f>
        <v>40</v>
      </c>
      <c r="H14" s="65"/>
      <c r="I14" s="71"/>
      <c r="J14" s="65"/>
      <c r="K14" s="77"/>
      <c r="L14" s="82"/>
      <c r="M14" s="77"/>
      <c r="N14" s="65"/>
      <c r="O14" s="71"/>
      <c r="P14" s="65"/>
    </row>
    <row r="15" spans="2:16" ht="15" customHeight="1">
      <c r="B15" s="117"/>
      <c r="C15" s="118"/>
      <c r="D15" s="27" t="s">
        <v>27</v>
      </c>
      <c r="E15" s="86">
        <v>25</v>
      </c>
      <c r="F15" s="89">
        <v>12</v>
      </c>
      <c r="G15" s="86">
        <v>40</v>
      </c>
      <c r="H15" s="66"/>
      <c r="I15" s="74"/>
      <c r="J15" s="66"/>
      <c r="K15" s="76"/>
      <c r="L15" s="81"/>
      <c r="M15" s="76"/>
      <c r="N15" s="66"/>
      <c r="O15" s="74"/>
      <c r="P15" s="66"/>
    </row>
    <row r="16" spans="2:16" ht="13.5" customHeight="1">
      <c r="B16" s="117"/>
      <c r="C16" s="118"/>
      <c r="D16" s="37" t="s">
        <v>28</v>
      </c>
      <c r="E16" s="88">
        <f>'Query Explanations'!A19</f>
        <v>0</v>
      </c>
      <c r="F16" s="90">
        <v>0</v>
      </c>
      <c r="G16" s="88">
        <v>0</v>
      </c>
      <c r="H16" s="69"/>
      <c r="I16" s="70"/>
      <c r="J16" s="69"/>
      <c r="K16" s="79"/>
      <c r="L16" s="83"/>
      <c r="M16" s="79"/>
      <c r="N16" s="69"/>
      <c r="O16" s="70"/>
      <c r="P16" s="69"/>
    </row>
    <row r="17" spans="2:16" ht="21.75" customHeight="1">
      <c r="B17" s="119"/>
      <c r="C17" s="120"/>
      <c r="D17" s="15" t="s">
        <v>17</v>
      </c>
      <c r="E17" s="93">
        <f>E15/E14</f>
        <v>1</v>
      </c>
      <c r="F17" s="93">
        <f>F15/F14</f>
        <v>1</v>
      </c>
      <c r="G17" s="93">
        <f>G15/G14</f>
        <v>1</v>
      </c>
      <c r="H17" s="102"/>
      <c r="I17" s="102"/>
      <c r="J17" s="102"/>
      <c r="K17" s="78"/>
      <c r="L17" s="78"/>
      <c r="M17" s="78"/>
      <c r="N17" s="78"/>
      <c r="O17" s="78"/>
      <c r="P17" s="78"/>
    </row>
    <row r="18" spans="2:16" ht="12.75">
      <c r="B18" s="162" t="s">
        <v>18</v>
      </c>
      <c r="C18" s="147"/>
      <c r="D18" s="18"/>
      <c r="E18" s="86" t="s">
        <v>58</v>
      </c>
      <c r="F18" s="89" t="s">
        <v>58</v>
      </c>
      <c r="G18" s="86" t="s">
        <v>58</v>
      </c>
      <c r="H18" s="66"/>
      <c r="I18" s="74"/>
      <c r="J18" s="18"/>
      <c r="K18" s="76"/>
      <c r="L18" s="81"/>
      <c r="M18" s="76"/>
      <c r="N18" s="66"/>
      <c r="O18" s="74"/>
      <c r="P18" s="66"/>
    </row>
    <row r="19" spans="2:16" ht="12.75">
      <c r="B19" s="121" t="s">
        <v>19</v>
      </c>
      <c r="C19" s="112" t="s">
        <v>54</v>
      </c>
      <c r="D19" s="65" t="s">
        <v>56</v>
      </c>
      <c r="E19" s="94">
        <v>2495</v>
      </c>
      <c r="F19" s="95">
        <v>2490</v>
      </c>
      <c r="G19" s="96">
        <v>2468</v>
      </c>
      <c r="H19" s="65"/>
      <c r="I19" s="71"/>
      <c r="J19" s="65"/>
      <c r="K19" s="77"/>
      <c r="L19" s="82"/>
      <c r="M19" s="77"/>
      <c r="N19" s="65"/>
      <c r="O19" s="71"/>
      <c r="P19" s="65"/>
    </row>
    <row r="20" spans="2:16" ht="12.75">
      <c r="B20" s="122"/>
      <c r="C20" s="113"/>
      <c r="D20" s="66" t="s">
        <v>57</v>
      </c>
      <c r="E20" s="97">
        <v>37</v>
      </c>
      <c r="F20" s="97">
        <v>22</v>
      </c>
      <c r="G20" s="97">
        <v>23</v>
      </c>
      <c r="H20" s="66"/>
      <c r="I20" s="74"/>
      <c r="J20" s="66"/>
      <c r="K20" s="76"/>
      <c r="L20" s="81"/>
      <c r="M20" s="76"/>
      <c r="N20" s="66"/>
      <c r="O20" s="74"/>
      <c r="P20" s="66"/>
    </row>
    <row r="21" spans="2:16" ht="13.5" thickBot="1">
      <c r="B21" s="122"/>
      <c r="C21" s="114"/>
      <c r="D21" s="57" t="s">
        <v>38</v>
      </c>
      <c r="E21" s="98">
        <f>E20/E19</f>
        <v>0.014829659318637275</v>
      </c>
      <c r="F21" s="98">
        <f>F20/F19</f>
        <v>0.008835341365461847</v>
      </c>
      <c r="G21" s="98">
        <f>G20/G19</f>
        <v>0.009319286871961102</v>
      </c>
      <c r="H21" s="103"/>
      <c r="I21" s="103"/>
      <c r="J21" s="103"/>
      <c r="K21" s="75"/>
      <c r="L21" s="75"/>
      <c r="M21" s="75"/>
      <c r="N21" s="73"/>
      <c r="O21" s="73"/>
      <c r="P21" s="73"/>
    </row>
    <row r="22" spans="2:16" ht="12.75" customHeight="1">
      <c r="B22" s="122"/>
      <c r="C22" s="130" t="s">
        <v>29</v>
      </c>
      <c r="D22" s="54" t="s">
        <v>51</v>
      </c>
      <c r="E22" s="55"/>
      <c r="F22" s="56"/>
      <c r="G22" s="55"/>
      <c r="H22" s="28"/>
      <c r="I22" s="63"/>
      <c r="J22" s="28"/>
      <c r="K22" s="29"/>
      <c r="L22" s="30"/>
      <c r="M22" s="29"/>
      <c r="N22" s="23"/>
      <c r="O22" s="26"/>
      <c r="P22" s="23"/>
    </row>
    <row r="23" spans="2:16" ht="12.75">
      <c r="B23" s="122"/>
      <c r="C23" s="130"/>
      <c r="D23" s="52" t="s">
        <v>52</v>
      </c>
      <c r="E23" s="46"/>
      <c r="F23" s="45"/>
      <c r="G23" s="46"/>
      <c r="H23" s="18"/>
      <c r="I23" s="19"/>
      <c r="J23" s="18"/>
      <c r="K23" s="17"/>
      <c r="L23" s="16"/>
      <c r="M23" s="17"/>
      <c r="N23" s="18"/>
      <c r="O23" s="19"/>
      <c r="P23" s="18"/>
    </row>
    <row r="24" spans="2:16" ht="12.75">
      <c r="B24" s="122"/>
      <c r="C24" s="131"/>
      <c r="D24" s="53" t="s">
        <v>38</v>
      </c>
      <c r="E24" s="47"/>
      <c r="F24" s="48"/>
      <c r="G24" s="47"/>
      <c r="H24" s="15"/>
      <c r="I24" s="22"/>
      <c r="J24" s="15"/>
      <c r="K24" s="20"/>
      <c r="L24" s="21"/>
      <c r="M24" s="20"/>
      <c r="N24" s="15"/>
      <c r="O24" s="22"/>
      <c r="P24" s="15"/>
    </row>
    <row r="25" spans="2:16" ht="12.75" customHeight="1">
      <c r="B25" s="122"/>
      <c r="C25" s="132" t="s">
        <v>53</v>
      </c>
      <c r="D25" s="51" t="s">
        <v>51</v>
      </c>
      <c r="E25" s="49"/>
      <c r="F25" s="50"/>
      <c r="G25" s="49"/>
      <c r="H25" s="23"/>
      <c r="I25" s="26"/>
      <c r="J25" s="23"/>
      <c r="K25" s="24"/>
      <c r="L25" s="25"/>
      <c r="M25" s="24"/>
      <c r="N25" s="23"/>
      <c r="O25" s="26"/>
      <c r="P25" s="23"/>
    </row>
    <row r="26" spans="2:16" ht="12.75">
      <c r="B26" s="122"/>
      <c r="C26" s="130"/>
      <c r="D26" s="52" t="s">
        <v>52</v>
      </c>
      <c r="E26" s="46"/>
      <c r="F26" s="45"/>
      <c r="G26" s="46"/>
      <c r="H26" s="18"/>
      <c r="I26" s="19"/>
      <c r="J26" s="18"/>
      <c r="K26" s="17"/>
      <c r="L26" s="16"/>
      <c r="M26" s="17"/>
      <c r="N26" s="18"/>
      <c r="O26" s="19"/>
      <c r="P26" s="18"/>
    </row>
    <row r="27" spans="2:16" ht="12.75">
      <c r="B27" s="123"/>
      <c r="C27" s="131"/>
      <c r="D27" s="53" t="s">
        <v>38</v>
      </c>
      <c r="E27" s="88" t="s">
        <v>58</v>
      </c>
      <c r="F27" s="48"/>
      <c r="G27" s="88" t="s">
        <v>58</v>
      </c>
      <c r="H27" s="15"/>
      <c r="I27" s="22"/>
      <c r="J27" s="15"/>
      <c r="K27" s="20"/>
      <c r="L27" s="21"/>
      <c r="M27" s="20"/>
      <c r="N27" s="15"/>
      <c r="O27" s="22"/>
      <c r="P27" s="15"/>
    </row>
    <row r="28" spans="2:16" ht="25.5">
      <c r="B28" s="152" t="s">
        <v>42</v>
      </c>
      <c r="C28" s="116"/>
      <c r="D28" s="41" t="s">
        <v>55</v>
      </c>
      <c r="E28" s="87">
        <f>'Query Explanations'!A31</f>
        <v>19</v>
      </c>
      <c r="F28" s="91">
        <v>10</v>
      </c>
      <c r="G28" s="87">
        <v>10</v>
      </c>
      <c r="H28" s="65"/>
      <c r="I28" s="71"/>
      <c r="J28" s="65"/>
      <c r="K28" s="77"/>
      <c r="L28" s="82"/>
      <c r="M28" s="77"/>
      <c r="N28" s="65"/>
      <c r="O28" s="71"/>
      <c r="P28" s="65"/>
    </row>
    <row r="29" spans="2:16" ht="12.75">
      <c r="B29" s="117"/>
      <c r="C29" s="118"/>
      <c r="D29" s="39" t="s">
        <v>48</v>
      </c>
      <c r="E29" s="86">
        <v>14</v>
      </c>
      <c r="F29" s="89">
        <v>9</v>
      </c>
      <c r="G29" s="86">
        <v>10</v>
      </c>
      <c r="H29" s="66"/>
      <c r="I29" s="74"/>
      <c r="J29" s="66"/>
      <c r="K29" s="76"/>
      <c r="L29" s="81"/>
      <c r="M29" s="76"/>
      <c r="N29" s="66"/>
      <c r="O29" s="74"/>
      <c r="P29" s="66"/>
    </row>
    <row r="30" spans="2:16" ht="12.75">
      <c r="B30" s="117"/>
      <c r="C30" s="118"/>
      <c r="D30" s="42" t="s">
        <v>49</v>
      </c>
      <c r="E30" s="93">
        <f>E29/E28</f>
        <v>0.7368421052631579</v>
      </c>
      <c r="F30" s="93">
        <f>F29/F28</f>
        <v>0.9</v>
      </c>
      <c r="G30" s="93">
        <f>G29/G28</f>
        <v>1</v>
      </c>
      <c r="H30" s="102"/>
      <c r="I30" s="102"/>
      <c r="J30" s="102"/>
      <c r="K30" s="85"/>
      <c r="L30" s="85"/>
      <c r="M30" s="85"/>
      <c r="N30" s="84"/>
      <c r="O30" s="84"/>
      <c r="P30" s="84"/>
    </row>
    <row r="31" spans="2:16" ht="12.75">
      <c r="B31" s="117"/>
      <c r="C31" s="118"/>
      <c r="D31" s="39" t="s">
        <v>39</v>
      </c>
      <c r="E31" s="100" t="s">
        <v>145</v>
      </c>
      <c r="F31" s="100" t="s">
        <v>147</v>
      </c>
      <c r="G31" s="100" t="s">
        <v>146</v>
      </c>
      <c r="H31" s="64"/>
      <c r="I31" s="64"/>
      <c r="J31" s="64"/>
      <c r="K31" s="104"/>
      <c r="L31" s="104"/>
      <c r="M31" s="104"/>
      <c r="N31" s="68"/>
      <c r="O31" s="68"/>
      <c r="P31" s="68"/>
    </row>
    <row r="32" spans="2:16" ht="12.75">
      <c r="B32" s="119"/>
      <c r="C32" s="120"/>
      <c r="D32" s="38" t="s">
        <v>40</v>
      </c>
      <c r="E32" s="105">
        <v>0.7756944444444445</v>
      </c>
      <c r="F32" s="100" t="s">
        <v>148</v>
      </c>
      <c r="G32" s="100" t="s">
        <v>149</v>
      </c>
      <c r="H32" s="64"/>
      <c r="I32" s="64"/>
      <c r="J32" s="64"/>
      <c r="K32" s="104"/>
      <c r="L32" s="104"/>
      <c r="M32" s="104"/>
      <c r="N32" s="68"/>
      <c r="O32" s="68"/>
      <c r="P32" s="68"/>
    </row>
    <row r="34" spans="2:16" s="3" customFormat="1" ht="12.75">
      <c r="B34" s="133" t="s">
        <v>20</v>
      </c>
      <c r="C34" s="134"/>
      <c r="D34" s="134"/>
      <c r="E34" s="134"/>
      <c r="F34" s="134"/>
      <c r="G34" s="134"/>
      <c r="H34" s="135"/>
      <c r="I34" s="136" t="s">
        <v>1</v>
      </c>
      <c r="J34" s="137"/>
      <c r="K34" s="127" t="s">
        <v>2</v>
      </c>
      <c r="L34" s="128"/>
      <c r="M34" s="136" t="s">
        <v>3</v>
      </c>
      <c r="N34" s="137"/>
      <c r="O34" s="127" t="s">
        <v>4</v>
      </c>
      <c r="P34" s="128"/>
    </row>
    <row r="35" spans="2:16" ht="12.75" customHeight="1">
      <c r="B35" s="153" t="s">
        <v>43</v>
      </c>
      <c r="C35" s="154"/>
      <c r="D35" s="154"/>
      <c r="E35" s="129" t="s">
        <v>83</v>
      </c>
      <c r="F35" s="129"/>
      <c r="G35" s="129"/>
      <c r="H35" s="129"/>
      <c r="I35" s="142" t="s">
        <v>58</v>
      </c>
      <c r="J35" s="143"/>
      <c r="K35" s="140" t="s">
        <v>58</v>
      </c>
      <c r="L35" s="141"/>
      <c r="M35" s="142" t="s">
        <v>58</v>
      </c>
      <c r="N35" s="149"/>
      <c r="O35" s="146"/>
      <c r="P35" s="147"/>
    </row>
    <row r="36" spans="2:16" ht="12.75">
      <c r="B36" s="154"/>
      <c r="C36" s="154"/>
      <c r="D36" s="154"/>
      <c r="E36" s="129" t="s">
        <v>21</v>
      </c>
      <c r="F36" s="129"/>
      <c r="G36" s="129"/>
      <c r="H36" s="129"/>
      <c r="I36" s="142" t="s">
        <v>58</v>
      </c>
      <c r="J36" s="143"/>
      <c r="K36" s="140" t="s">
        <v>58</v>
      </c>
      <c r="L36" s="141"/>
      <c r="M36" s="148"/>
      <c r="N36" s="149"/>
      <c r="O36" s="146"/>
      <c r="P36" s="147"/>
    </row>
    <row r="37" spans="2:16" ht="12.75">
      <c r="B37" s="154"/>
      <c r="C37" s="154"/>
      <c r="D37" s="154"/>
      <c r="E37" s="129" t="s">
        <v>84</v>
      </c>
      <c r="F37" s="129"/>
      <c r="G37" s="129"/>
      <c r="H37" s="129"/>
      <c r="I37" s="142" t="s">
        <v>58</v>
      </c>
      <c r="J37" s="143"/>
      <c r="K37" s="144" t="s">
        <v>58</v>
      </c>
      <c r="L37" s="145"/>
      <c r="M37" s="148"/>
      <c r="N37" s="149"/>
      <c r="O37" s="146"/>
      <c r="P37" s="147"/>
    </row>
    <row r="38" spans="2:16" ht="12.75">
      <c r="B38" s="31"/>
      <c r="C38" s="31"/>
      <c r="D38" s="31"/>
      <c r="E38" s="32"/>
      <c r="F38" s="31"/>
      <c r="G38" s="31"/>
      <c r="H38" s="32"/>
      <c r="I38" s="32"/>
      <c r="J38" s="32"/>
      <c r="K38" s="32"/>
      <c r="L38" s="32"/>
      <c r="M38" s="32"/>
      <c r="N38" s="32"/>
      <c r="O38" s="32"/>
      <c r="P38" s="31"/>
    </row>
    <row r="39" spans="2:16" ht="12.75">
      <c r="B39" s="31"/>
      <c r="C39" s="31"/>
      <c r="D39" s="31"/>
      <c r="E39" s="32"/>
      <c r="F39" s="31"/>
      <c r="G39" s="31"/>
      <c r="H39" s="32"/>
      <c r="I39" s="32"/>
      <c r="J39" s="32"/>
      <c r="K39" s="32"/>
      <c r="L39" s="32"/>
      <c r="M39" s="32"/>
      <c r="N39" s="32"/>
      <c r="O39" s="32"/>
      <c r="P39" s="31"/>
    </row>
    <row r="41" spans="3:16" ht="12.75">
      <c r="C41" s="150" t="s">
        <v>22</v>
      </c>
      <c r="D41" s="151"/>
      <c r="E41" s="151"/>
      <c r="F41" s="151"/>
      <c r="G41" s="151"/>
      <c r="H41" s="151"/>
      <c r="I41" s="151"/>
      <c r="J41" s="151"/>
      <c r="K41" s="151"/>
      <c r="L41" s="151"/>
      <c r="M41" s="151"/>
      <c r="N41" s="151"/>
      <c r="O41" s="151"/>
      <c r="P41" s="151"/>
    </row>
    <row r="42" spans="3:16" ht="12.75">
      <c r="C42" s="33"/>
      <c r="D42" s="34"/>
      <c r="E42" s="34"/>
      <c r="F42" s="34"/>
      <c r="G42" s="34"/>
      <c r="H42" s="34"/>
      <c r="I42" s="34"/>
      <c r="J42" s="34"/>
      <c r="K42" s="34"/>
      <c r="L42" s="34"/>
      <c r="M42" s="34"/>
      <c r="N42" s="34"/>
      <c r="O42" s="34"/>
      <c r="P42" s="34"/>
    </row>
    <row r="43" ht="12.75">
      <c r="J43" s="3"/>
    </row>
    <row r="44" spans="3:15" s="6" customFormat="1" ht="13.5" thickBot="1">
      <c r="C44" s="6" t="s">
        <v>31</v>
      </c>
      <c r="D44" s="35" t="s">
        <v>44</v>
      </c>
      <c r="G44" s="6" t="s">
        <v>32</v>
      </c>
      <c r="H44" s="138" t="s">
        <v>45</v>
      </c>
      <c r="I44" s="138"/>
      <c r="J44" s="138"/>
      <c r="L44" s="6" t="s">
        <v>33</v>
      </c>
      <c r="M44" s="139" t="s">
        <v>46</v>
      </c>
      <c r="N44" s="138"/>
      <c r="O44" s="138"/>
    </row>
    <row r="45" spans="5:11" ht="12.75">
      <c r="E45" s="3"/>
      <c r="H45" s="3"/>
      <c r="K45" s="36"/>
    </row>
  </sheetData>
  <sheetProtection/>
  <mergeCells count="43">
    <mergeCell ref="C1:P1"/>
    <mergeCell ref="D2:E2"/>
    <mergeCell ref="K7:M8"/>
    <mergeCell ref="N7:P8"/>
    <mergeCell ref="B18:C18"/>
    <mergeCell ref="E7:G8"/>
    <mergeCell ref="K9:M9"/>
    <mergeCell ref="H9:J9"/>
    <mergeCell ref="N9:P9"/>
    <mergeCell ref="B7:D10"/>
    <mergeCell ref="I36:J36"/>
    <mergeCell ref="M37:N37"/>
    <mergeCell ref="B28:C32"/>
    <mergeCell ref="K35:L35"/>
    <mergeCell ref="B35:D37"/>
    <mergeCell ref="O36:P36"/>
    <mergeCell ref="K34:L34"/>
    <mergeCell ref="E37:H37"/>
    <mergeCell ref="O37:P37"/>
    <mergeCell ref="M35:N35"/>
    <mergeCell ref="H44:J44"/>
    <mergeCell ref="M44:O44"/>
    <mergeCell ref="K36:L36"/>
    <mergeCell ref="I37:J37"/>
    <mergeCell ref="K37:L37"/>
    <mergeCell ref="O35:P35"/>
    <mergeCell ref="I35:J35"/>
    <mergeCell ref="M36:N36"/>
    <mergeCell ref="C41:P41"/>
    <mergeCell ref="E36:H36"/>
    <mergeCell ref="O34:P34"/>
    <mergeCell ref="E35:H35"/>
    <mergeCell ref="C22:C24"/>
    <mergeCell ref="C25:C27"/>
    <mergeCell ref="B34:H34"/>
    <mergeCell ref="I34:J34"/>
    <mergeCell ref="M34:N34"/>
    <mergeCell ref="H7:J8"/>
    <mergeCell ref="C19:C21"/>
    <mergeCell ref="B11:C13"/>
    <mergeCell ref="B19:B27"/>
    <mergeCell ref="B14:C17"/>
    <mergeCell ref="E9:G9"/>
  </mergeCells>
  <hyperlinks>
    <hyperlink ref="M44" r:id="rId1" display="dclark@sebastiancorp.com"/>
  </hyperlinks>
  <printOptions/>
  <pageMargins left="0.25" right="0.25" top="0.5" bottom="0.5" header="0.5" footer="0.5"/>
  <pageSetup fitToHeight="1" fitToWidth="1" horizontalDpi="600" verticalDpi="600" orientation="landscape" scale="73" r:id="rId3"/>
  <legacyDrawing r:id="rId2"/>
</worksheet>
</file>

<file path=xl/worksheets/sheet2.xml><?xml version="1.0" encoding="utf-8"?>
<worksheet xmlns="http://schemas.openxmlformats.org/spreadsheetml/2006/main" xmlns:r="http://schemas.openxmlformats.org/officeDocument/2006/relationships">
  <dimension ref="A2:F43"/>
  <sheetViews>
    <sheetView zoomScalePageLayoutView="0" workbookViewId="0" topLeftCell="A1">
      <selection activeCell="F20" sqref="F20"/>
    </sheetView>
  </sheetViews>
  <sheetFormatPr defaultColWidth="9.140625" defaultRowHeight="12.75"/>
  <cols>
    <col min="1" max="1" width="18.8515625" style="0" customWidth="1"/>
    <col min="2" max="2" width="19.421875" style="0" customWidth="1"/>
    <col min="3" max="3" width="19.00390625" style="0" customWidth="1"/>
    <col min="4" max="5" width="18.28125" style="0" customWidth="1"/>
    <col min="6" max="6" width="18.57421875" style="0" customWidth="1"/>
  </cols>
  <sheetData>
    <row r="2" spans="1:6" ht="34.5" customHeight="1">
      <c r="A2" s="61" t="s">
        <v>59</v>
      </c>
      <c r="B2" s="61" t="s">
        <v>60</v>
      </c>
      <c r="C2" s="61" t="s">
        <v>61</v>
      </c>
      <c r="D2" s="61" t="s">
        <v>101</v>
      </c>
      <c r="E2" s="61" t="s">
        <v>102</v>
      </c>
      <c r="F2" s="61" t="s">
        <v>103</v>
      </c>
    </row>
    <row r="3" spans="1:6" ht="12.75">
      <c r="A3" s="62">
        <v>21</v>
      </c>
      <c r="B3" s="62">
        <v>20</v>
      </c>
      <c r="C3" s="62">
        <v>22</v>
      </c>
      <c r="D3" s="62">
        <v>21</v>
      </c>
      <c r="E3" s="62">
        <v>22</v>
      </c>
      <c r="F3" s="62">
        <v>21</v>
      </c>
    </row>
    <row r="4" spans="1:3" ht="12.75">
      <c r="A4" s="59"/>
      <c r="B4" s="59"/>
      <c r="C4" s="59"/>
    </row>
    <row r="6" spans="1:6" ht="22.5">
      <c r="A6" s="61" t="s">
        <v>62</v>
      </c>
      <c r="B6" s="61" t="s">
        <v>63</v>
      </c>
      <c r="C6" s="61" t="s">
        <v>64</v>
      </c>
      <c r="D6" s="61" t="s">
        <v>104</v>
      </c>
      <c r="E6" s="61" t="s">
        <v>105</v>
      </c>
      <c r="F6" s="61" t="s">
        <v>106</v>
      </c>
    </row>
    <row r="7" spans="1:6" ht="12.75">
      <c r="A7" s="67">
        <v>14</v>
      </c>
      <c r="B7" s="67">
        <v>17</v>
      </c>
      <c r="C7" s="67">
        <v>23</v>
      </c>
      <c r="D7" s="67">
        <v>13</v>
      </c>
      <c r="E7" s="67">
        <v>17</v>
      </c>
      <c r="F7" s="67">
        <v>18</v>
      </c>
    </row>
    <row r="8" spans="1:3" ht="12.75">
      <c r="A8" s="60"/>
      <c r="B8" s="60"/>
      <c r="C8" s="60"/>
    </row>
    <row r="9" spans="1:3" ht="12.75">
      <c r="A9" s="60"/>
      <c r="B9" s="60"/>
      <c r="C9" s="60"/>
    </row>
    <row r="10" spans="1:6" ht="22.5">
      <c r="A10" s="61" t="s">
        <v>65</v>
      </c>
      <c r="B10" s="61" t="s">
        <v>66</v>
      </c>
      <c r="C10" s="61" t="s">
        <v>67</v>
      </c>
      <c r="D10" s="61" t="s">
        <v>107</v>
      </c>
      <c r="E10" s="61" t="s">
        <v>108</v>
      </c>
      <c r="F10" s="61" t="s">
        <v>109</v>
      </c>
    </row>
    <row r="11" spans="1:6" ht="12.75">
      <c r="A11" s="99">
        <v>1.14</v>
      </c>
      <c r="B11" s="101">
        <v>2.18</v>
      </c>
      <c r="C11" s="101">
        <v>2.83</v>
      </c>
      <c r="D11" s="101">
        <v>1.4</v>
      </c>
      <c r="E11" s="101">
        <v>1.3</v>
      </c>
      <c r="F11" s="101">
        <v>2.6</v>
      </c>
    </row>
    <row r="14" spans="1:6" ht="45">
      <c r="A14" s="61" t="s">
        <v>68</v>
      </c>
      <c r="B14" s="61" t="s">
        <v>69</v>
      </c>
      <c r="C14" s="61" t="s">
        <v>70</v>
      </c>
      <c r="D14" s="61" t="s">
        <v>110</v>
      </c>
      <c r="E14" s="61" t="s">
        <v>111</v>
      </c>
      <c r="F14" s="61" t="s">
        <v>112</v>
      </c>
    </row>
    <row r="15" spans="1:6" ht="12.75">
      <c r="A15" s="72">
        <v>14</v>
      </c>
      <c r="B15" s="72">
        <v>15</v>
      </c>
      <c r="C15" s="72">
        <v>21</v>
      </c>
      <c r="D15" s="72">
        <v>13</v>
      </c>
      <c r="E15" s="72">
        <v>17</v>
      </c>
      <c r="F15" s="72">
        <v>18</v>
      </c>
    </row>
    <row r="18" spans="1:6" ht="45">
      <c r="A18" s="61" t="s">
        <v>71</v>
      </c>
      <c r="B18" s="61" t="s">
        <v>72</v>
      </c>
      <c r="C18" s="61" t="s">
        <v>73</v>
      </c>
      <c r="D18" s="61" t="s">
        <v>113</v>
      </c>
      <c r="E18" s="61" t="s">
        <v>114</v>
      </c>
      <c r="F18" s="61" t="s">
        <v>115</v>
      </c>
    </row>
    <row r="19" spans="1:6" ht="12.75">
      <c r="A19" s="72">
        <v>0</v>
      </c>
      <c r="B19" s="72">
        <v>2</v>
      </c>
      <c r="C19" s="72" t="s">
        <v>58</v>
      </c>
      <c r="D19" s="72">
        <v>0</v>
      </c>
      <c r="E19" s="72">
        <v>0</v>
      </c>
      <c r="F19" s="72">
        <v>0</v>
      </c>
    </row>
    <row r="22" spans="1:6" ht="22.5">
      <c r="A22" s="61" t="s">
        <v>74</v>
      </c>
      <c r="B22" s="61" t="s">
        <v>75</v>
      </c>
      <c r="C22" s="61" t="s">
        <v>76</v>
      </c>
      <c r="D22" s="61" t="s">
        <v>116</v>
      </c>
      <c r="E22" s="61" t="s">
        <v>117</v>
      </c>
      <c r="F22" s="61" t="s">
        <v>118</v>
      </c>
    </row>
    <row r="23" spans="1:6" ht="12.75">
      <c r="A23" s="72">
        <v>2589</v>
      </c>
      <c r="B23" s="72">
        <v>2585</v>
      </c>
      <c r="C23" s="72">
        <v>2571</v>
      </c>
      <c r="D23" s="72">
        <v>2597</v>
      </c>
      <c r="E23" s="72">
        <v>2574</v>
      </c>
      <c r="F23" s="72">
        <v>2569</v>
      </c>
    </row>
    <row r="26" spans="1:6" ht="33.75">
      <c r="A26" s="61" t="s">
        <v>77</v>
      </c>
      <c r="B26" s="61" t="s">
        <v>78</v>
      </c>
      <c r="C26" s="61" t="s">
        <v>79</v>
      </c>
      <c r="D26" s="61" t="s">
        <v>119</v>
      </c>
      <c r="E26" s="61" t="s">
        <v>120</v>
      </c>
      <c r="F26" s="61" t="s">
        <v>121</v>
      </c>
    </row>
    <row r="27" spans="1:6" ht="12.75">
      <c r="A27" s="72">
        <v>40</v>
      </c>
      <c r="B27" s="72">
        <v>40</v>
      </c>
      <c r="C27" s="72">
        <v>36</v>
      </c>
      <c r="D27" s="72">
        <v>57</v>
      </c>
      <c r="E27" s="72">
        <v>42</v>
      </c>
      <c r="F27" s="72">
        <v>37</v>
      </c>
    </row>
    <row r="30" spans="1:6" ht="33.75">
      <c r="A30" s="61" t="s">
        <v>80</v>
      </c>
      <c r="B30" s="61" t="s">
        <v>81</v>
      </c>
      <c r="C30" s="61" t="s">
        <v>82</v>
      </c>
      <c r="D30" s="61" t="s">
        <v>122</v>
      </c>
      <c r="E30" s="61" t="s">
        <v>123</v>
      </c>
      <c r="F30" s="61" t="s">
        <v>124</v>
      </c>
    </row>
    <row r="31" spans="1:6" ht="12.75">
      <c r="A31" s="72">
        <v>19</v>
      </c>
      <c r="B31" s="72">
        <v>15</v>
      </c>
      <c r="C31" s="72">
        <v>22</v>
      </c>
      <c r="D31" s="72">
        <v>24</v>
      </c>
      <c r="E31" s="72">
        <v>30</v>
      </c>
      <c r="F31" s="72">
        <v>17</v>
      </c>
    </row>
    <row r="34" spans="1:6" ht="45">
      <c r="A34" s="61" t="s">
        <v>85</v>
      </c>
      <c r="B34" s="61" t="s">
        <v>86</v>
      </c>
      <c r="C34" s="61" t="s">
        <v>87</v>
      </c>
      <c r="D34" s="61" t="s">
        <v>125</v>
      </c>
      <c r="E34" s="61" t="s">
        <v>126</v>
      </c>
      <c r="F34" s="61" t="s">
        <v>127</v>
      </c>
    </row>
    <row r="35" spans="1:6" ht="12.75">
      <c r="A35" s="72">
        <v>15</v>
      </c>
      <c r="B35" s="72">
        <v>13</v>
      </c>
      <c r="C35" s="72">
        <v>19</v>
      </c>
      <c r="D35" s="72">
        <v>21</v>
      </c>
      <c r="E35" s="72">
        <v>29</v>
      </c>
      <c r="F35" s="72">
        <v>17</v>
      </c>
    </row>
    <row r="38" spans="1:6" ht="22.5">
      <c r="A38" s="61" t="s">
        <v>88</v>
      </c>
      <c r="B38" s="61" t="s">
        <v>89</v>
      </c>
      <c r="C38" s="61" t="s">
        <v>90</v>
      </c>
      <c r="D38" s="61" t="s">
        <v>128</v>
      </c>
      <c r="E38" s="61" t="s">
        <v>129</v>
      </c>
      <c r="F38" s="61" t="s">
        <v>130</v>
      </c>
    </row>
    <row r="39" spans="1:6" ht="12.75">
      <c r="A39" s="64" t="s">
        <v>95</v>
      </c>
      <c r="B39" s="64" t="s">
        <v>97</v>
      </c>
      <c r="C39" s="64" t="s">
        <v>96</v>
      </c>
      <c r="D39" s="64" t="s">
        <v>135</v>
      </c>
      <c r="E39" s="64" t="s">
        <v>136</v>
      </c>
      <c r="F39" s="64" t="s">
        <v>137</v>
      </c>
    </row>
    <row r="42" spans="1:6" ht="22.5">
      <c r="A42" s="61" t="s">
        <v>91</v>
      </c>
      <c r="B42" s="61" t="s">
        <v>92</v>
      </c>
      <c r="C42" s="61" t="s">
        <v>131</v>
      </c>
      <c r="D42" s="61" t="s">
        <v>132</v>
      </c>
      <c r="E42" s="61" t="s">
        <v>133</v>
      </c>
      <c r="F42" s="61" t="s">
        <v>134</v>
      </c>
    </row>
    <row r="43" spans="1:6" ht="12.75">
      <c r="A43" s="64" t="s">
        <v>98</v>
      </c>
      <c r="B43" s="64" t="s">
        <v>99</v>
      </c>
      <c r="C43" s="64" t="s">
        <v>100</v>
      </c>
      <c r="D43" s="64" t="s">
        <v>138</v>
      </c>
      <c r="E43" s="64" t="s">
        <v>139</v>
      </c>
      <c r="F43" s="64" t="s">
        <v>140</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dc:creator>
  <cp:keywords/>
  <dc:description/>
  <cp:lastModifiedBy>Morehouse, Katherine S.</cp:lastModifiedBy>
  <cp:lastPrinted>2011-05-13T17:06:54Z</cp:lastPrinted>
  <dcterms:created xsi:type="dcterms:W3CDTF">2009-11-05T22:32:05Z</dcterms:created>
  <dcterms:modified xsi:type="dcterms:W3CDTF">2013-05-20T21:27:31Z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NewReviewCycle">
    <vt:lpwstr/>
  </property>
</Properties>
</file>