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J27" i="4" l="1"/>
  <c r="J27" i="3"/>
  <c r="J13" i="3"/>
  <c r="J32" i="2"/>
  <c r="J27" i="2"/>
  <c r="J13" i="2"/>
  <c r="J32" i="1"/>
  <c r="J27" i="1"/>
  <c r="J13" i="1"/>
  <c r="J32" i="5"/>
  <c r="J30" i="5"/>
  <c r="J24" i="5"/>
  <c r="J13" i="5"/>
  <c r="I27" i="4"/>
  <c r="I17" i="4"/>
  <c r="I13" i="4"/>
  <c r="I27" i="3"/>
  <c r="I13" i="3"/>
  <c r="I27" i="2"/>
  <c r="I13" i="2"/>
  <c r="I27" i="1"/>
  <c r="I13" i="1"/>
  <c r="I32" i="5"/>
  <c r="I24" i="5"/>
  <c r="I17" i="5"/>
  <c r="I13" i="5"/>
  <c r="H27" i="4"/>
  <c r="H13" i="4"/>
  <c r="H27" i="3"/>
  <c r="H13" i="3"/>
  <c r="H32" i="2"/>
  <c r="H27" i="2"/>
  <c r="H17" i="2"/>
  <c r="H13" i="2"/>
  <c r="H27" i="1"/>
  <c r="H13" i="1"/>
  <c r="H32" i="5"/>
  <c r="H24" i="5"/>
  <c r="H17" i="5"/>
  <c r="H13" i="5"/>
  <c r="J22" i="5"/>
  <c r="I22" i="5"/>
  <c r="H22" i="5"/>
  <c r="G32" i="4"/>
  <c r="G30" i="4"/>
  <c r="G27" i="4"/>
  <c r="G13" i="4"/>
  <c r="G32" i="3"/>
  <c r="G27" i="3"/>
  <c r="G13" i="3"/>
  <c r="G32" i="2"/>
  <c r="G27" i="2"/>
  <c r="G13" i="2"/>
  <c r="G32" i="1"/>
  <c r="G27" i="1"/>
  <c r="G17" i="1"/>
  <c r="G13" i="1"/>
  <c r="G32" i="5"/>
  <c r="G30" i="5"/>
  <c r="G24" i="5"/>
  <c r="G13" i="5"/>
  <c r="F27" i="4"/>
  <c r="F27" i="3"/>
  <c r="F27" i="2"/>
  <c r="F27" i="1"/>
  <c r="F24" i="5"/>
  <c r="F32" i="4"/>
  <c r="F32" i="3"/>
  <c r="F13" i="3"/>
  <c r="F32" i="2"/>
  <c r="F13" i="2"/>
  <c r="F32" i="5"/>
  <c r="F13" i="5"/>
  <c r="E27" i="4"/>
  <c r="E27" i="3"/>
  <c r="E27" i="2"/>
  <c r="E27" i="1"/>
  <c r="E24" i="5"/>
  <c r="E32" i="4"/>
  <c r="E32" i="3"/>
  <c r="E32" i="1"/>
  <c r="E13" i="1"/>
  <c r="E32" i="5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<sst xmlns="http://schemas.openxmlformats.org/spreadsheetml/2006/main" count="385" uniqueCount="71">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</sst>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8" fillId="0" borderId="4" xfId="0" applyFont="1" applyFill="1" applyBorder="1" applyAlignment="1"/>
    <xf numFmtId="0" fontId="8" fillId="0" borderId="16" xfId="0" applyFont="1" applyBorder="1" applyAlignment="1"/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6" xfId="0" applyFont="1" applyFill="1" applyBorder="1" applyAlignment="1"/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0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6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8" fillId="0" borderId="7" xfId="0" applyFont="1" applyBorder="1" applyAlignment="1"/>
    <xf numFmtId="0" fontId="5" fillId="2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8" s="3" customFormat="1" ht="13.5" thickBot="1" x14ac:dyDescent="0.25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8" s="2" customFormat="1" ht="12.75" customHeight="1" x14ac:dyDescent="0.2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8" ht="12.75" customHeight="1" x14ac:dyDescent="0.2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8" s="14" customFormat="1" ht="12.75" customHeight="1" x14ac:dyDescent="0.2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3" t="s">
        <v>43</v>
      </c>
      <c r="C11" s="79"/>
      <c r="D11" s="15" t="s">
        <v>26</v>
      </c>
      <c r="E11" s="16">
        <v>20</v>
      </c>
      <c r="F11" s="17">
        <v>31</v>
      </c>
      <c r="G11" s="18">
        <v>41</v>
      </c>
      <c r="H11" s="19">
        <v>47</v>
      </c>
      <c r="I11" s="20">
        <v>43</v>
      </c>
      <c r="J11" s="19">
        <v>24</v>
      </c>
      <c r="K11" s="18"/>
      <c r="L11" s="17"/>
      <c r="M11" s="18"/>
      <c r="N11" s="19"/>
      <c r="O11" s="20"/>
      <c r="P11" s="19"/>
    </row>
    <row r="12" spans="2:18" x14ac:dyDescent="0.2">
      <c r="B12" s="80"/>
      <c r="C12" s="81"/>
      <c r="D12" s="19" t="s">
        <v>27</v>
      </c>
      <c r="E12" s="18">
        <v>12</v>
      </c>
      <c r="F12" s="17">
        <v>20</v>
      </c>
      <c r="G12" s="18">
        <v>18</v>
      </c>
      <c r="H12" s="19">
        <v>17</v>
      </c>
      <c r="I12" s="20">
        <v>17</v>
      </c>
      <c r="J12" s="19">
        <v>14</v>
      </c>
      <c r="K12" s="18"/>
      <c r="L12" s="17"/>
      <c r="M12" s="18"/>
      <c r="N12" s="19"/>
      <c r="O12" s="20"/>
      <c r="P12" s="19"/>
    </row>
    <row r="13" spans="2:18" x14ac:dyDescent="0.2">
      <c r="B13" s="82"/>
      <c r="C13" s="83"/>
      <c r="D13" s="15" t="s">
        <v>28</v>
      </c>
      <c r="E13" s="52">
        <f t="shared" ref="E13:J13" si="0">E11/E12</f>
        <v>1.6666666666666667</v>
      </c>
      <c r="F13" s="53">
        <f t="shared" si="0"/>
        <v>1.55</v>
      </c>
      <c r="G13" s="52">
        <f t="shared" si="0"/>
        <v>2.2777777777777777</v>
      </c>
      <c r="H13" s="44">
        <f t="shared" si="0"/>
        <v>2.7647058823529411</v>
      </c>
      <c r="I13" s="46">
        <f t="shared" si="0"/>
        <v>2.5294117647058822</v>
      </c>
      <c r="J13" s="44">
        <f t="shared" si="0"/>
        <v>1.7142857142857142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3" t="s">
        <v>44</v>
      </c>
      <c r="C14" s="79"/>
      <c r="D14" s="24" t="s">
        <v>45</v>
      </c>
      <c r="E14" s="25">
        <v>12</v>
      </c>
      <c r="F14" s="26">
        <v>20</v>
      </c>
      <c r="G14" s="25">
        <v>18</v>
      </c>
      <c r="H14" s="24">
        <v>17</v>
      </c>
      <c r="I14" s="27">
        <v>17</v>
      </c>
      <c r="J14" s="24">
        <v>14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80"/>
      <c r="C15" s="81"/>
      <c r="D15" s="28" t="s">
        <v>29</v>
      </c>
      <c r="E15" s="18">
        <v>12</v>
      </c>
      <c r="F15" s="17">
        <v>20</v>
      </c>
      <c r="G15" s="18">
        <v>17</v>
      </c>
      <c r="H15" s="19">
        <v>17</v>
      </c>
      <c r="I15" s="20">
        <v>16</v>
      </c>
      <c r="J15" s="19">
        <v>14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80"/>
      <c r="C16" s="81"/>
      <c r="D16" s="28" t="s">
        <v>30</v>
      </c>
      <c r="E16" s="21">
        <v>0</v>
      </c>
      <c r="F16" s="22">
        <v>0</v>
      </c>
      <c r="G16" s="21">
        <v>1</v>
      </c>
      <c r="H16" s="15">
        <v>16</v>
      </c>
      <c r="I16" s="23">
        <v>1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2"/>
      <c r="C17" s="83"/>
      <c r="D17" s="15" t="s">
        <v>17</v>
      </c>
      <c r="E17" s="37">
        <v>1</v>
      </c>
      <c r="F17" s="39">
        <v>1</v>
      </c>
      <c r="G17" s="37">
        <v>0.94</v>
      </c>
      <c r="H17" s="41">
        <f>H16/H15</f>
        <v>0.94117647058823528</v>
      </c>
      <c r="I17" s="45">
        <f>I15/I14</f>
        <v>0.94117647058823528</v>
      </c>
      <c r="J17" s="41">
        <v>1</v>
      </c>
      <c r="K17" s="39"/>
      <c r="L17" s="39"/>
      <c r="M17" s="39"/>
      <c r="N17" s="41"/>
      <c r="O17" s="41"/>
      <c r="P17" s="41"/>
    </row>
    <row r="18" spans="2:16" x14ac:dyDescent="0.2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6"/>
      <c r="C21" s="100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6"/>
      <c r="C22" s="98" t="s">
        <v>31</v>
      </c>
      <c r="D22" s="24" t="s">
        <v>47</v>
      </c>
      <c r="E22" s="25">
        <v>1853</v>
      </c>
      <c r="F22" s="26">
        <v>1868</v>
      </c>
      <c r="G22" s="25">
        <v>1875</v>
      </c>
      <c r="H22" s="24">
        <f>'Dorris Exchange'!H25+'Macdoel Exchange'!H25+'Tulelake Exchange'!H25+'Newell Exchange'!H25</f>
        <v>1878</v>
      </c>
      <c r="I22" s="27">
        <f>'Dorris Exchange'!I25+'Macdoel Exchange'!I25+'Tulelake Exchange'!I25+'Newell Exchange'!I25</f>
        <v>1867</v>
      </c>
      <c r="J22" s="24">
        <f>'Dorris Exchange'!J25+'Macdoel Exchange'!J25+'Tulelake Exchange'!J25+'Newell Exchange'!J25</f>
        <v>1871</v>
      </c>
      <c r="K22" s="25"/>
      <c r="L22" s="26"/>
      <c r="M22" s="25"/>
      <c r="N22" s="24"/>
      <c r="O22" s="27"/>
      <c r="P22" s="24"/>
    </row>
    <row r="23" spans="2:16" x14ac:dyDescent="0.2">
      <c r="B23" s="96"/>
      <c r="C23" s="99"/>
      <c r="D23" s="19" t="s">
        <v>48</v>
      </c>
      <c r="E23" s="18">
        <v>23</v>
      </c>
      <c r="F23" s="17">
        <v>28</v>
      </c>
      <c r="G23" s="18">
        <v>22</v>
      </c>
      <c r="H23" s="19">
        <v>11</v>
      </c>
      <c r="I23" s="20">
        <v>15</v>
      </c>
      <c r="J23" s="19">
        <v>32</v>
      </c>
      <c r="K23" s="18"/>
      <c r="L23" s="17"/>
      <c r="M23" s="18"/>
      <c r="N23" s="19"/>
      <c r="O23" s="20"/>
      <c r="P23" s="19"/>
    </row>
    <row r="24" spans="2:16" x14ac:dyDescent="0.2">
      <c r="B24" s="96"/>
      <c r="C24" s="100"/>
      <c r="D24" s="15" t="s">
        <v>40</v>
      </c>
      <c r="E24" s="51">
        <f t="shared" ref="E24:J24" si="1">E23/E22</f>
        <v>1.24123043712898E-2</v>
      </c>
      <c r="F24" s="54">
        <f t="shared" si="1"/>
        <v>1.4989293361884369E-2</v>
      </c>
      <c r="G24" s="51">
        <f t="shared" si="1"/>
        <v>1.1733333333333333E-2</v>
      </c>
      <c r="H24" s="42">
        <f t="shared" si="1"/>
        <v>5.8572949946751867E-3</v>
      </c>
      <c r="I24" s="47">
        <f t="shared" si="1"/>
        <v>8.0342795929298338E-3</v>
      </c>
      <c r="J24" s="42">
        <f t="shared" si="1"/>
        <v>1.7103153393907E-2</v>
      </c>
      <c r="K24" s="51"/>
      <c r="L24" s="62"/>
      <c r="M24" s="51"/>
      <c r="N24" s="42"/>
      <c r="O24" s="42"/>
      <c r="P24" s="42"/>
    </row>
    <row r="25" spans="2:16" ht="12.75" customHeight="1" x14ac:dyDescent="0.2">
      <c r="B25" s="96"/>
      <c r="C25" s="98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96"/>
      <c r="C26" s="99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97"/>
      <c r="C27" s="100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78" t="s">
        <v>50</v>
      </c>
      <c r="C28" s="79"/>
      <c r="D28" s="29" t="s">
        <v>51</v>
      </c>
      <c r="E28" s="25">
        <v>13</v>
      </c>
      <c r="F28" s="26">
        <v>13</v>
      </c>
      <c r="G28" s="25">
        <v>13</v>
      </c>
      <c r="H28" s="24">
        <v>5</v>
      </c>
      <c r="I28" s="27">
        <v>3</v>
      </c>
      <c r="J28" s="24">
        <v>7</v>
      </c>
      <c r="K28" s="25"/>
      <c r="L28" s="26"/>
      <c r="M28" s="25"/>
      <c r="N28" s="24"/>
      <c r="O28" s="27"/>
      <c r="P28" s="24"/>
    </row>
    <row r="29" spans="2:16" x14ac:dyDescent="0.2">
      <c r="B29" s="80"/>
      <c r="C29" s="81"/>
      <c r="D29" s="19" t="s">
        <v>52</v>
      </c>
      <c r="E29" s="18">
        <v>13</v>
      </c>
      <c r="F29" s="17">
        <v>13</v>
      </c>
      <c r="G29" s="18">
        <v>12</v>
      </c>
      <c r="H29" s="19">
        <v>5</v>
      </c>
      <c r="I29" s="20">
        <v>3</v>
      </c>
      <c r="J29" s="19">
        <v>6</v>
      </c>
      <c r="K29" s="18"/>
      <c r="L29" s="17"/>
      <c r="M29" s="18"/>
      <c r="N29" s="19"/>
      <c r="O29" s="20"/>
      <c r="P29" s="19"/>
    </row>
    <row r="30" spans="2:16" x14ac:dyDescent="0.2">
      <c r="B30" s="80"/>
      <c r="C30" s="81"/>
      <c r="D30" s="30" t="s">
        <v>53</v>
      </c>
      <c r="E30" s="38">
        <v>1</v>
      </c>
      <c r="F30" s="40">
        <v>1</v>
      </c>
      <c r="G30" s="38">
        <f>G29/G28</f>
        <v>0.92307692307692313</v>
      </c>
      <c r="H30" s="43">
        <v>1</v>
      </c>
      <c r="I30" s="48">
        <v>1</v>
      </c>
      <c r="J30" s="43">
        <f>J29/J28</f>
        <v>0.8571428571428571</v>
      </c>
      <c r="K30" s="38"/>
      <c r="L30" s="61"/>
      <c r="M30" s="38"/>
      <c r="N30" s="48"/>
      <c r="O30" s="64"/>
      <c r="P30" s="64"/>
    </row>
    <row r="31" spans="2:16" x14ac:dyDescent="0.2">
      <c r="B31" s="80"/>
      <c r="C31" s="81"/>
      <c r="D31" s="19" t="s">
        <v>41</v>
      </c>
      <c r="E31" s="18">
        <v>52.03</v>
      </c>
      <c r="F31" s="17">
        <v>62.39</v>
      </c>
      <c r="G31" s="18">
        <v>81.36</v>
      </c>
      <c r="H31" s="19">
        <v>30.61</v>
      </c>
      <c r="I31" s="19">
        <v>9.56</v>
      </c>
      <c r="J31" s="19">
        <v>73.260000000000005</v>
      </c>
      <c r="K31" s="18"/>
      <c r="L31" s="17"/>
      <c r="M31" s="18"/>
      <c r="N31" s="19"/>
      <c r="O31" s="20"/>
      <c r="P31" s="19"/>
    </row>
    <row r="32" spans="2:16" x14ac:dyDescent="0.2">
      <c r="B32" s="82"/>
      <c r="C32" s="83"/>
      <c r="D32" s="15" t="s">
        <v>42</v>
      </c>
      <c r="E32" s="50">
        <f t="shared" ref="E32:J32" si="2">E31/E28</f>
        <v>4.0023076923076921</v>
      </c>
      <c r="F32" s="53">
        <f t="shared" si="2"/>
        <v>4.7992307692307694</v>
      </c>
      <c r="G32" s="50">
        <f t="shared" si="2"/>
        <v>6.2584615384615381</v>
      </c>
      <c r="H32" s="44">
        <f t="shared" si="2"/>
        <v>6.1219999999999999</v>
      </c>
      <c r="I32" s="46">
        <f t="shared" si="2"/>
        <v>3.186666666666667</v>
      </c>
      <c r="J32" s="55">
        <f t="shared" si="2"/>
        <v>10.465714285714286</v>
      </c>
      <c r="K32" s="50"/>
      <c r="L32" s="53"/>
      <c r="M32" s="50"/>
      <c r="N32" s="44"/>
      <c r="O32" s="46"/>
      <c r="P32" s="44"/>
    </row>
    <row r="34" spans="2:16" s="3" customFormat="1" x14ac:dyDescent="0.2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 x14ac:dyDescent="0.2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x14ac:dyDescent="0.2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x14ac:dyDescent="0.2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8" s="3" customFormat="1" ht="13.5" thickBot="1" x14ac:dyDescent="0.25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8" s="2" customFormat="1" ht="12.75" customHeight="1" x14ac:dyDescent="0.2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8" ht="12.75" customHeight="1" x14ac:dyDescent="0.2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8" s="14" customFormat="1" ht="12.75" customHeight="1" x14ac:dyDescent="0.2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3" t="s">
        <v>43</v>
      </c>
      <c r="C11" s="79"/>
      <c r="D11" s="15" t="s">
        <v>26</v>
      </c>
      <c r="E11" s="16">
        <v>13</v>
      </c>
      <c r="F11" s="17">
        <v>6</v>
      </c>
      <c r="G11" s="18">
        <v>12</v>
      </c>
      <c r="H11" s="19">
        <v>19</v>
      </c>
      <c r="I11" s="20">
        <v>5</v>
      </c>
      <c r="J11" s="19">
        <v>5</v>
      </c>
      <c r="K11" s="18"/>
      <c r="L11" s="17"/>
      <c r="M11" s="18"/>
      <c r="N11" s="19"/>
      <c r="O11" s="20"/>
      <c r="P11" s="19"/>
    </row>
    <row r="12" spans="2:18" x14ac:dyDescent="0.2">
      <c r="B12" s="80"/>
      <c r="C12" s="81"/>
      <c r="D12" s="19" t="s">
        <v>27</v>
      </c>
      <c r="E12" s="18">
        <v>6</v>
      </c>
      <c r="F12" s="17">
        <v>6</v>
      </c>
      <c r="G12" s="18">
        <v>5</v>
      </c>
      <c r="H12" s="19">
        <v>6</v>
      </c>
      <c r="I12" s="20">
        <v>2</v>
      </c>
      <c r="J12" s="19">
        <v>3</v>
      </c>
      <c r="K12" s="18"/>
      <c r="L12" s="17"/>
      <c r="M12" s="18"/>
      <c r="N12" s="19"/>
      <c r="O12" s="20"/>
      <c r="P12" s="19"/>
    </row>
    <row r="13" spans="2:18" x14ac:dyDescent="0.2">
      <c r="B13" s="82"/>
      <c r="C13" s="83"/>
      <c r="D13" s="15" t="s">
        <v>28</v>
      </c>
      <c r="E13" s="52">
        <f>E11/E12</f>
        <v>2.1666666666666665</v>
      </c>
      <c r="F13" s="53">
        <v>1</v>
      </c>
      <c r="G13" s="52">
        <f>G11/G12</f>
        <v>2.4</v>
      </c>
      <c r="H13" s="44">
        <f>H11/H12</f>
        <v>3.1666666666666665</v>
      </c>
      <c r="I13" s="46">
        <f>I11/I12</f>
        <v>2.5</v>
      </c>
      <c r="J13" s="44">
        <f>J11/J12</f>
        <v>1.6666666666666667</v>
      </c>
      <c r="K13" s="50"/>
      <c r="L13" s="53"/>
      <c r="M13" s="50"/>
      <c r="N13" s="44"/>
      <c r="O13" s="46"/>
      <c r="P13" s="44"/>
      <c r="R13" s="66"/>
    </row>
    <row r="14" spans="2:18" ht="12.75" customHeight="1" x14ac:dyDescent="0.2">
      <c r="B14" s="93" t="s">
        <v>44</v>
      </c>
      <c r="C14" s="79"/>
      <c r="D14" s="24" t="s">
        <v>45</v>
      </c>
      <c r="E14" s="25">
        <v>6</v>
      </c>
      <c r="F14" s="26">
        <v>6</v>
      </c>
      <c r="G14" s="25">
        <v>5</v>
      </c>
      <c r="H14" s="24">
        <v>6</v>
      </c>
      <c r="I14" s="27">
        <v>2</v>
      </c>
      <c r="J14" s="24">
        <v>3</v>
      </c>
      <c r="K14" s="25"/>
      <c r="L14" s="26"/>
      <c r="M14" s="25"/>
      <c r="N14" s="24"/>
      <c r="O14" s="27"/>
      <c r="P14" s="24"/>
    </row>
    <row r="15" spans="2:18" ht="15" customHeight="1" x14ac:dyDescent="0.2">
      <c r="B15" s="80"/>
      <c r="C15" s="81"/>
      <c r="D15" s="28" t="s">
        <v>29</v>
      </c>
      <c r="E15" s="18">
        <v>6</v>
      </c>
      <c r="F15" s="17">
        <v>6</v>
      </c>
      <c r="G15" s="18">
        <v>4</v>
      </c>
      <c r="H15" s="19">
        <v>6</v>
      </c>
      <c r="I15" s="20">
        <v>2</v>
      </c>
      <c r="J15" s="19">
        <v>3</v>
      </c>
      <c r="K15" s="18"/>
      <c r="L15" s="17"/>
      <c r="M15" s="18"/>
      <c r="N15" s="19"/>
      <c r="O15" s="20"/>
      <c r="P15" s="19"/>
    </row>
    <row r="16" spans="2:18" ht="13.5" customHeight="1" x14ac:dyDescent="0.2">
      <c r="B16" s="80"/>
      <c r="C16" s="81"/>
      <c r="D16" s="28" t="s">
        <v>30</v>
      </c>
      <c r="E16" s="21">
        <v>0</v>
      </c>
      <c r="F16" s="22">
        <v>0</v>
      </c>
      <c r="G16" s="21">
        <v>1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2"/>
      <c r="C17" s="83"/>
      <c r="D17" s="15" t="s">
        <v>17</v>
      </c>
      <c r="E17" s="37">
        <v>1</v>
      </c>
      <c r="F17" s="39">
        <v>1</v>
      </c>
      <c r="G17" s="37">
        <f>G15/G14</f>
        <v>0.8</v>
      </c>
      <c r="H17" s="41">
        <v>1</v>
      </c>
      <c r="I17" s="45">
        <v>1</v>
      </c>
      <c r="J17" s="41">
        <v>1</v>
      </c>
      <c r="K17" s="37"/>
      <c r="L17" s="61"/>
      <c r="M17" s="37"/>
      <c r="N17" s="41"/>
      <c r="O17" s="41"/>
      <c r="P17" s="41"/>
    </row>
    <row r="18" spans="2:16" x14ac:dyDescent="0.2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6"/>
      <c r="C21" s="100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6"/>
      <c r="C25" s="98" t="s">
        <v>49</v>
      </c>
      <c r="D25" s="24" t="s">
        <v>47</v>
      </c>
      <c r="E25" s="25">
        <v>485</v>
      </c>
      <c r="F25" s="26">
        <v>493</v>
      </c>
      <c r="G25" s="25">
        <v>493</v>
      </c>
      <c r="H25" s="24">
        <v>492</v>
      </c>
      <c r="I25" s="27">
        <v>489</v>
      </c>
      <c r="J25" s="24">
        <v>489</v>
      </c>
      <c r="K25" s="25"/>
      <c r="L25" s="26"/>
      <c r="M25" s="25"/>
      <c r="N25" s="24"/>
      <c r="O25" s="27"/>
      <c r="P25" s="24"/>
    </row>
    <row r="26" spans="2:16" x14ac:dyDescent="0.2">
      <c r="B26" s="96"/>
      <c r="C26" s="99"/>
      <c r="D26" s="19" t="s">
        <v>48</v>
      </c>
      <c r="E26" s="18">
        <v>10</v>
      </c>
      <c r="F26" s="17">
        <v>4</v>
      </c>
      <c r="G26" s="18">
        <v>9</v>
      </c>
      <c r="H26" s="19">
        <v>5</v>
      </c>
      <c r="I26" s="20">
        <v>3</v>
      </c>
      <c r="J26" s="19">
        <v>9</v>
      </c>
      <c r="K26" s="18"/>
      <c r="L26" s="17"/>
      <c r="M26" s="18"/>
      <c r="N26" s="19"/>
      <c r="O26" s="20"/>
      <c r="P26" s="19"/>
    </row>
    <row r="27" spans="2:16" x14ac:dyDescent="0.2">
      <c r="B27" s="97"/>
      <c r="C27" s="100"/>
      <c r="D27" s="15" t="s">
        <v>40</v>
      </c>
      <c r="E27" s="51">
        <f t="shared" ref="E27:J27" si="0">E26/E25</f>
        <v>2.0618556701030927E-2</v>
      </c>
      <c r="F27" s="54">
        <f t="shared" si="0"/>
        <v>8.1135902636916835E-3</v>
      </c>
      <c r="G27" s="51">
        <f t="shared" si="0"/>
        <v>1.8255578093306288E-2</v>
      </c>
      <c r="H27" s="42">
        <f t="shared" si="0"/>
        <v>1.016260162601626E-2</v>
      </c>
      <c r="I27" s="47">
        <f t="shared" si="0"/>
        <v>6.1349693251533744E-3</v>
      </c>
      <c r="J27" s="42">
        <f t="shared" si="0"/>
        <v>1.8404907975460124E-2</v>
      </c>
      <c r="K27" s="51"/>
      <c r="L27" s="54"/>
      <c r="M27" s="51"/>
      <c r="N27" s="42"/>
      <c r="O27" s="47"/>
      <c r="P27" s="42"/>
    </row>
    <row r="28" spans="2:16" x14ac:dyDescent="0.2">
      <c r="B28" s="78" t="s">
        <v>50</v>
      </c>
      <c r="C28" s="79"/>
      <c r="D28" s="29" t="s">
        <v>51</v>
      </c>
      <c r="E28" s="56">
        <v>2</v>
      </c>
      <c r="F28" s="57">
        <v>1</v>
      </c>
      <c r="G28" s="56">
        <v>4</v>
      </c>
      <c r="H28" s="24">
        <v>0</v>
      </c>
      <c r="I28" s="27">
        <v>1</v>
      </c>
      <c r="J28" s="24">
        <v>2</v>
      </c>
      <c r="K28" s="25"/>
      <c r="L28" s="26"/>
      <c r="M28" s="25"/>
      <c r="N28" s="24"/>
      <c r="O28" s="27"/>
      <c r="P28" s="24"/>
    </row>
    <row r="29" spans="2:16" x14ac:dyDescent="0.2">
      <c r="B29" s="80"/>
      <c r="C29" s="81"/>
      <c r="D29" s="19" t="s">
        <v>52</v>
      </c>
      <c r="E29" s="18">
        <v>2</v>
      </c>
      <c r="F29" s="17">
        <v>1</v>
      </c>
      <c r="G29" s="18">
        <v>4</v>
      </c>
      <c r="H29" s="19">
        <v>0</v>
      </c>
      <c r="I29" s="20">
        <v>1</v>
      </c>
      <c r="J29" s="19">
        <v>2</v>
      </c>
      <c r="K29" s="18"/>
      <c r="L29" s="17"/>
      <c r="M29" s="18"/>
      <c r="N29" s="19"/>
      <c r="O29" s="20"/>
      <c r="P29" s="19"/>
    </row>
    <row r="30" spans="2:16" x14ac:dyDescent="0.2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80"/>
      <c r="C31" s="81"/>
      <c r="D31" s="19" t="s">
        <v>41</v>
      </c>
      <c r="E31" s="18">
        <v>2.4900000000000002</v>
      </c>
      <c r="F31" s="17">
        <v>4.28</v>
      </c>
      <c r="G31" s="18">
        <v>2.52</v>
      </c>
      <c r="H31" s="19">
        <v>0</v>
      </c>
      <c r="I31" s="19">
        <v>3.88</v>
      </c>
      <c r="J31" s="19">
        <v>6.62</v>
      </c>
      <c r="K31" s="18"/>
      <c r="L31" s="17"/>
      <c r="M31" s="18"/>
      <c r="N31" s="19"/>
      <c r="O31" s="20"/>
      <c r="P31" s="19"/>
    </row>
    <row r="32" spans="2:16" x14ac:dyDescent="0.2">
      <c r="B32" s="82"/>
      <c r="C32" s="83"/>
      <c r="D32" s="15" t="s">
        <v>42</v>
      </c>
      <c r="E32" s="50">
        <f>E31/E28</f>
        <v>1.2450000000000001</v>
      </c>
      <c r="F32" s="22">
        <v>4.28</v>
      </c>
      <c r="G32" s="50">
        <f>G31/G28</f>
        <v>0.63</v>
      </c>
      <c r="H32" s="44">
        <v>0</v>
      </c>
      <c r="I32" s="46">
        <v>3.88</v>
      </c>
      <c r="J32" s="55">
        <f>J31/J28</f>
        <v>3.31</v>
      </c>
      <c r="K32" s="50"/>
      <c r="L32" s="53"/>
      <c r="M32" s="50"/>
      <c r="N32" s="44"/>
      <c r="O32" s="46"/>
      <c r="P32" s="44"/>
    </row>
    <row r="34" spans="2:16" s="3" customFormat="1" x14ac:dyDescent="0.2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 x14ac:dyDescent="0.2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x14ac:dyDescent="0.2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x14ac:dyDescent="0.2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3" customFormat="1" ht="13.5" thickBot="1" x14ac:dyDescent="0.25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 x14ac:dyDescent="0.2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 x14ac:dyDescent="0.2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 x14ac:dyDescent="0.2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3" t="s">
        <v>43</v>
      </c>
      <c r="C11" s="79"/>
      <c r="D11" s="15" t="s">
        <v>26</v>
      </c>
      <c r="E11" s="16">
        <v>2</v>
      </c>
      <c r="F11" s="17">
        <v>3</v>
      </c>
      <c r="G11" s="18">
        <v>13</v>
      </c>
      <c r="H11" s="19">
        <v>12</v>
      </c>
      <c r="I11" s="20">
        <v>8</v>
      </c>
      <c r="J11" s="19">
        <v>5</v>
      </c>
      <c r="K11" s="18"/>
      <c r="L11" s="17"/>
      <c r="M11" s="18"/>
      <c r="N11" s="19"/>
      <c r="O11" s="20"/>
      <c r="P11" s="19"/>
    </row>
    <row r="12" spans="2:16" x14ac:dyDescent="0.2">
      <c r="B12" s="80"/>
      <c r="C12" s="81"/>
      <c r="D12" s="19" t="s">
        <v>27</v>
      </c>
      <c r="E12" s="18">
        <v>2</v>
      </c>
      <c r="F12" s="17">
        <v>2</v>
      </c>
      <c r="G12" s="18">
        <v>5</v>
      </c>
      <c r="H12" s="19">
        <v>3</v>
      </c>
      <c r="I12" s="20">
        <v>5</v>
      </c>
      <c r="J12" s="19">
        <v>3</v>
      </c>
      <c r="K12" s="18"/>
      <c r="L12" s="17"/>
      <c r="M12" s="18"/>
      <c r="N12" s="19"/>
      <c r="O12" s="20"/>
      <c r="P12" s="19"/>
    </row>
    <row r="13" spans="2:16" x14ac:dyDescent="0.2">
      <c r="B13" s="82"/>
      <c r="C13" s="83"/>
      <c r="D13" s="15" t="s">
        <v>28</v>
      </c>
      <c r="E13" s="50">
        <v>1</v>
      </c>
      <c r="F13" s="53">
        <f>F11/F12</f>
        <v>1.5</v>
      </c>
      <c r="G13" s="50">
        <f>G11/G12</f>
        <v>2.6</v>
      </c>
      <c r="H13" s="44">
        <f>H11/H12</f>
        <v>4</v>
      </c>
      <c r="I13" s="46">
        <f>I11/I12</f>
        <v>1.6</v>
      </c>
      <c r="J13" s="44">
        <f>J11/J12</f>
        <v>1.6666666666666667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3" t="s">
        <v>44</v>
      </c>
      <c r="C14" s="79"/>
      <c r="D14" s="24" t="s">
        <v>45</v>
      </c>
      <c r="E14" s="25">
        <v>2</v>
      </c>
      <c r="F14" s="26">
        <v>2</v>
      </c>
      <c r="G14" s="25">
        <v>5</v>
      </c>
      <c r="H14" s="24">
        <v>3</v>
      </c>
      <c r="I14" s="27">
        <v>5</v>
      </c>
      <c r="J14" s="24">
        <v>3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0"/>
      <c r="C15" s="81"/>
      <c r="D15" s="28" t="s">
        <v>29</v>
      </c>
      <c r="E15" s="18">
        <v>2</v>
      </c>
      <c r="F15" s="17">
        <v>2</v>
      </c>
      <c r="G15" s="18">
        <v>5</v>
      </c>
      <c r="H15" s="19">
        <v>2</v>
      </c>
      <c r="I15" s="20">
        <v>5</v>
      </c>
      <c r="J15" s="19">
        <v>3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0"/>
      <c r="C16" s="81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f>H15/H14</f>
        <v>0.66666666666666663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6"/>
      <c r="C21" s="100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6"/>
      <c r="C25" s="98" t="s">
        <v>49</v>
      </c>
      <c r="D25" s="24" t="s">
        <v>47</v>
      </c>
      <c r="E25" s="25">
        <v>380</v>
      </c>
      <c r="F25" s="26">
        <v>385</v>
      </c>
      <c r="G25" s="25">
        <v>387</v>
      </c>
      <c r="H25" s="24">
        <v>388</v>
      </c>
      <c r="I25" s="27">
        <v>390</v>
      </c>
      <c r="J25" s="24">
        <v>394</v>
      </c>
      <c r="K25" s="25"/>
      <c r="L25" s="26"/>
      <c r="M25" s="25"/>
      <c r="N25" s="24"/>
      <c r="O25" s="27"/>
      <c r="P25" s="24"/>
    </row>
    <row r="26" spans="2:16" x14ac:dyDescent="0.2">
      <c r="B26" s="96"/>
      <c r="C26" s="99"/>
      <c r="D26" s="19" t="s">
        <v>48</v>
      </c>
      <c r="E26" s="18">
        <v>2</v>
      </c>
      <c r="F26" s="17">
        <v>6</v>
      </c>
      <c r="G26" s="18">
        <v>4</v>
      </c>
      <c r="H26" s="19">
        <v>4</v>
      </c>
      <c r="I26" s="20">
        <v>9</v>
      </c>
      <c r="J26" s="19">
        <v>13</v>
      </c>
      <c r="K26" s="18"/>
      <c r="L26" s="17"/>
      <c r="M26" s="18"/>
      <c r="N26" s="19"/>
      <c r="O26" s="20"/>
      <c r="P26" s="19"/>
    </row>
    <row r="27" spans="2:16" x14ac:dyDescent="0.2">
      <c r="B27" s="97"/>
      <c r="C27" s="100"/>
      <c r="D27" s="15" t="s">
        <v>40</v>
      </c>
      <c r="E27" s="51">
        <f t="shared" ref="E27:J27" si="0">E26/E25</f>
        <v>5.263157894736842E-3</v>
      </c>
      <c r="F27" s="54">
        <f t="shared" si="0"/>
        <v>1.5584415584415584E-2</v>
      </c>
      <c r="G27" s="51">
        <f t="shared" si="0"/>
        <v>1.0335917312661499E-2</v>
      </c>
      <c r="H27" s="42">
        <f t="shared" si="0"/>
        <v>1.0309278350515464E-2</v>
      </c>
      <c r="I27" s="47">
        <f t="shared" si="0"/>
        <v>2.3076923076923078E-2</v>
      </c>
      <c r="J27" s="42">
        <f t="shared" si="0"/>
        <v>3.2994923857868022E-2</v>
      </c>
      <c r="K27" s="51"/>
      <c r="L27" s="54"/>
      <c r="M27" s="51"/>
      <c r="N27" s="42"/>
      <c r="O27" s="47"/>
      <c r="P27" s="42"/>
    </row>
    <row r="28" spans="2:16" x14ac:dyDescent="0.2">
      <c r="B28" s="78" t="s">
        <v>50</v>
      </c>
      <c r="C28" s="79"/>
      <c r="D28" s="29" t="s">
        <v>51</v>
      </c>
      <c r="E28" s="25">
        <v>0</v>
      </c>
      <c r="F28" s="26">
        <v>2</v>
      </c>
      <c r="G28" s="25">
        <v>3</v>
      </c>
      <c r="H28" s="24">
        <v>2</v>
      </c>
      <c r="I28" s="27">
        <v>1</v>
      </c>
      <c r="J28" s="24">
        <v>3</v>
      </c>
      <c r="K28" s="25"/>
      <c r="L28" s="26"/>
      <c r="M28" s="25"/>
      <c r="N28" s="24"/>
      <c r="O28" s="27"/>
      <c r="P28" s="24"/>
    </row>
    <row r="29" spans="2:16" x14ac:dyDescent="0.2">
      <c r="B29" s="80"/>
      <c r="C29" s="81"/>
      <c r="D29" s="19" t="s">
        <v>52</v>
      </c>
      <c r="E29" s="18">
        <v>0</v>
      </c>
      <c r="F29" s="17">
        <v>2</v>
      </c>
      <c r="G29" s="18">
        <v>3</v>
      </c>
      <c r="H29" s="19">
        <v>2</v>
      </c>
      <c r="I29" s="20">
        <v>1</v>
      </c>
      <c r="J29" s="19">
        <v>3</v>
      </c>
      <c r="K29" s="18"/>
      <c r="L29" s="17"/>
      <c r="M29" s="18"/>
      <c r="N29" s="19"/>
      <c r="O29" s="20"/>
      <c r="P29" s="19"/>
    </row>
    <row r="30" spans="2:16" x14ac:dyDescent="0.2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38"/>
      <c r="L30" s="40"/>
      <c r="M30" s="38"/>
      <c r="N30" s="43"/>
      <c r="O30" s="43"/>
      <c r="P30" s="43"/>
    </row>
    <row r="31" spans="2:16" x14ac:dyDescent="0.2">
      <c r="B31" s="80"/>
      <c r="C31" s="81"/>
      <c r="D31" s="19" t="s">
        <v>41</v>
      </c>
      <c r="E31" s="18">
        <v>0</v>
      </c>
      <c r="F31" s="17">
        <v>25.87</v>
      </c>
      <c r="G31" s="18">
        <v>26.06</v>
      </c>
      <c r="H31" s="19">
        <v>26.58</v>
      </c>
      <c r="I31" s="20">
        <v>5.43</v>
      </c>
      <c r="J31" s="19">
        <v>25.23</v>
      </c>
      <c r="K31" s="18"/>
      <c r="L31" s="17"/>
      <c r="M31" s="18"/>
      <c r="N31" s="19"/>
      <c r="O31" s="20"/>
      <c r="P31" s="19"/>
    </row>
    <row r="32" spans="2:16" x14ac:dyDescent="0.2">
      <c r="B32" s="82"/>
      <c r="C32" s="83"/>
      <c r="D32" s="15" t="s">
        <v>42</v>
      </c>
      <c r="E32" s="21">
        <v>0</v>
      </c>
      <c r="F32" s="22">
        <f>F31/F28</f>
        <v>12.935</v>
      </c>
      <c r="G32" s="50">
        <f>G31/G28</f>
        <v>8.6866666666666656</v>
      </c>
      <c r="H32" s="44">
        <f>H31/H28</f>
        <v>13.29</v>
      </c>
      <c r="I32" s="46">
        <v>5.43</v>
      </c>
      <c r="J32" s="44">
        <f>J31/J28</f>
        <v>8.41</v>
      </c>
      <c r="K32" s="50"/>
      <c r="L32" s="53"/>
      <c r="M32" s="50"/>
      <c r="N32" s="44"/>
      <c r="O32" s="46"/>
      <c r="P32" s="44"/>
    </row>
    <row r="34" spans="2:16" s="3" customFormat="1" x14ac:dyDescent="0.2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 x14ac:dyDescent="0.2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x14ac:dyDescent="0.2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x14ac:dyDescent="0.2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3" customFormat="1" ht="13.5" thickBot="1" x14ac:dyDescent="0.25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 x14ac:dyDescent="0.2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 x14ac:dyDescent="0.2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 x14ac:dyDescent="0.2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3" t="s">
        <v>43</v>
      </c>
      <c r="C11" s="79"/>
      <c r="D11" s="15" t="s">
        <v>26</v>
      </c>
      <c r="E11" s="16">
        <v>2</v>
      </c>
      <c r="F11" s="17">
        <v>19</v>
      </c>
      <c r="G11" s="18">
        <v>7</v>
      </c>
      <c r="H11" s="19">
        <v>11</v>
      </c>
      <c r="I11" s="20">
        <v>12</v>
      </c>
      <c r="J11" s="19">
        <v>10</v>
      </c>
      <c r="K11" s="18"/>
      <c r="L11" s="17"/>
      <c r="M11" s="18"/>
      <c r="N11" s="19"/>
      <c r="O11" s="20"/>
      <c r="P11" s="19"/>
    </row>
    <row r="12" spans="2:16" x14ac:dyDescent="0.2">
      <c r="B12" s="80"/>
      <c r="C12" s="81"/>
      <c r="D12" s="19" t="s">
        <v>27</v>
      </c>
      <c r="E12" s="18">
        <v>2</v>
      </c>
      <c r="F12" s="17">
        <v>11</v>
      </c>
      <c r="G12" s="18">
        <v>5</v>
      </c>
      <c r="H12" s="19">
        <v>6</v>
      </c>
      <c r="I12" s="20">
        <v>5</v>
      </c>
      <c r="J12" s="19">
        <v>7</v>
      </c>
      <c r="K12" s="18"/>
      <c r="L12" s="17"/>
      <c r="M12" s="18"/>
      <c r="N12" s="19"/>
      <c r="O12" s="20"/>
      <c r="P12" s="19"/>
    </row>
    <row r="13" spans="2:16" x14ac:dyDescent="0.2">
      <c r="B13" s="82"/>
      <c r="C13" s="83"/>
      <c r="D13" s="15" t="s">
        <v>28</v>
      </c>
      <c r="E13" s="50">
        <v>1</v>
      </c>
      <c r="F13" s="53">
        <f>F11/F12</f>
        <v>1.7272727272727273</v>
      </c>
      <c r="G13" s="50">
        <f>G11/G12</f>
        <v>1.4</v>
      </c>
      <c r="H13" s="44">
        <f>H11/H12</f>
        <v>1.8333333333333333</v>
      </c>
      <c r="I13" s="46">
        <f>I12/I11</f>
        <v>0.41666666666666669</v>
      </c>
      <c r="J13" s="44">
        <f>J11/J12</f>
        <v>1.4285714285714286</v>
      </c>
      <c r="K13" s="50"/>
      <c r="L13" s="53"/>
      <c r="M13" s="50"/>
      <c r="N13" s="44"/>
      <c r="O13" s="46"/>
      <c r="P13" s="44"/>
    </row>
    <row r="14" spans="2:16" ht="12.75" customHeight="1" x14ac:dyDescent="0.2">
      <c r="B14" s="93" t="s">
        <v>44</v>
      </c>
      <c r="C14" s="79"/>
      <c r="D14" s="24" t="s">
        <v>45</v>
      </c>
      <c r="E14" s="25">
        <v>2</v>
      </c>
      <c r="F14" s="26">
        <v>11</v>
      </c>
      <c r="G14" s="25">
        <v>5</v>
      </c>
      <c r="H14" s="24">
        <v>6</v>
      </c>
      <c r="I14" s="27">
        <v>5</v>
      </c>
      <c r="J14" s="24">
        <v>7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0"/>
      <c r="C15" s="81"/>
      <c r="D15" s="28" t="s">
        <v>29</v>
      </c>
      <c r="E15" s="18">
        <v>2</v>
      </c>
      <c r="F15" s="17">
        <v>11</v>
      </c>
      <c r="G15" s="18">
        <v>5</v>
      </c>
      <c r="H15" s="19">
        <v>6</v>
      </c>
      <c r="I15" s="20">
        <v>5</v>
      </c>
      <c r="J15" s="19">
        <v>7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0"/>
      <c r="C16" s="81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/>
      <c r="L16" s="22"/>
      <c r="M16" s="21"/>
      <c r="N16" s="15"/>
      <c r="O16" s="23"/>
      <c r="P16" s="15"/>
    </row>
    <row r="17" spans="2:16" x14ac:dyDescent="0.2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6"/>
      <c r="C21" s="100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6"/>
      <c r="C25" s="98" t="s">
        <v>49</v>
      </c>
      <c r="D25" s="24" t="s">
        <v>47</v>
      </c>
      <c r="E25" s="25">
        <v>705</v>
      </c>
      <c r="F25" s="26">
        <v>709</v>
      </c>
      <c r="G25" s="25">
        <v>714</v>
      </c>
      <c r="H25" s="24">
        <v>713</v>
      </c>
      <c r="I25" s="27">
        <v>706</v>
      </c>
      <c r="J25" s="24">
        <v>705</v>
      </c>
      <c r="K25" s="25"/>
      <c r="L25" s="26"/>
      <c r="M25" s="25"/>
      <c r="N25" s="24"/>
      <c r="O25" s="27"/>
      <c r="P25" s="24"/>
    </row>
    <row r="26" spans="2:16" x14ac:dyDescent="0.2">
      <c r="B26" s="96"/>
      <c r="C26" s="99"/>
      <c r="D26" s="19" t="s">
        <v>48</v>
      </c>
      <c r="E26" s="18">
        <v>11</v>
      </c>
      <c r="F26" s="17">
        <v>10</v>
      </c>
      <c r="G26" s="18">
        <v>6</v>
      </c>
      <c r="H26" s="19">
        <v>1</v>
      </c>
      <c r="I26" s="20">
        <v>2</v>
      </c>
      <c r="J26" s="19">
        <v>5</v>
      </c>
      <c r="K26" s="18"/>
      <c r="L26" s="17"/>
      <c r="M26" s="18"/>
      <c r="N26" s="19"/>
      <c r="O26" s="20"/>
      <c r="P26" s="19"/>
    </row>
    <row r="27" spans="2:16" x14ac:dyDescent="0.2">
      <c r="B27" s="97"/>
      <c r="C27" s="100"/>
      <c r="D27" s="15" t="s">
        <v>40</v>
      </c>
      <c r="E27" s="51">
        <f t="shared" ref="E27:J27" si="0">E26/E25</f>
        <v>1.5602836879432624E-2</v>
      </c>
      <c r="F27" s="54">
        <f t="shared" si="0"/>
        <v>1.4104372355430184E-2</v>
      </c>
      <c r="G27" s="51">
        <f t="shared" si="0"/>
        <v>8.4033613445378148E-3</v>
      </c>
      <c r="H27" s="42">
        <f t="shared" si="0"/>
        <v>1.4025245441795231E-3</v>
      </c>
      <c r="I27" s="47">
        <f t="shared" si="0"/>
        <v>2.8328611898016999E-3</v>
      </c>
      <c r="J27" s="42">
        <f t="shared" si="0"/>
        <v>7.0921985815602835E-3</v>
      </c>
      <c r="K27" s="51"/>
      <c r="L27" s="54"/>
      <c r="M27" s="51"/>
      <c r="N27" s="42"/>
      <c r="O27" s="47"/>
      <c r="P27" s="42"/>
    </row>
    <row r="28" spans="2:16" x14ac:dyDescent="0.2">
      <c r="B28" s="78" t="s">
        <v>50</v>
      </c>
      <c r="C28" s="79"/>
      <c r="D28" s="29" t="s">
        <v>51</v>
      </c>
      <c r="E28" s="25">
        <v>9</v>
      </c>
      <c r="F28" s="26">
        <v>6</v>
      </c>
      <c r="G28" s="25">
        <v>3</v>
      </c>
      <c r="H28" s="24">
        <v>1</v>
      </c>
      <c r="I28" s="27">
        <v>1</v>
      </c>
      <c r="J28" s="24">
        <v>1</v>
      </c>
      <c r="K28" s="25"/>
      <c r="L28" s="26"/>
      <c r="M28" s="25"/>
      <c r="N28" s="24"/>
      <c r="O28" s="27"/>
      <c r="P28" s="24"/>
    </row>
    <row r="29" spans="2:16" x14ac:dyDescent="0.2">
      <c r="B29" s="80"/>
      <c r="C29" s="81"/>
      <c r="D29" s="19" t="s">
        <v>52</v>
      </c>
      <c r="E29" s="18">
        <v>9</v>
      </c>
      <c r="F29" s="17">
        <v>6</v>
      </c>
      <c r="G29" s="18">
        <v>3</v>
      </c>
      <c r="H29" s="19">
        <v>1</v>
      </c>
      <c r="I29" s="20">
        <v>1</v>
      </c>
      <c r="J29" s="19">
        <v>1</v>
      </c>
      <c r="K29" s="18"/>
      <c r="L29" s="17"/>
      <c r="M29" s="18"/>
      <c r="N29" s="19"/>
      <c r="O29" s="20"/>
      <c r="P29" s="19"/>
    </row>
    <row r="30" spans="2:16" x14ac:dyDescent="0.2">
      <c r="B30" s="80"/>
      <c r="C30" s="81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40"/>
      <c r="L30" s="38"/>
      <c r="M30" s="40"/>
      <c r="N30" s="43"/>
      <c r="O30" s="43"/>
      <c r="P30" s="43"/>
    </row>
    <row r="31" spans="2:16" x14ac:dyDescent="0.2">
      <c r="B31" s="80"/>
      <c r="C31" s="81"/>
      <c r="D31" s="19" t="s">
        <v>41</v>
      </c>
      <c r="E31" s="60">
        <v>43.96</v>
      </c>
      <c r="F31" s="17">
        <v>14.24</v>
      </c>
      <c r="G31" s="18">
        <v>5.08</v>
      </c>
      <c r="H31" s="19">
        <v>0.73</v>
      </c>
      <c r="I31" s="20">
        <v>0.25</v>
      </c>
      <c r="J31" s="19">
        <v>16.88</v>
      </c>
      <c r="K31" s="18"/>
      <c r="L31" s="17"/>
      <c r="M31" s="18"/>
      <c r="N31" s="19"/>
      <c r="O31" s="20"/>
      <c r="P31" s="19"/>
    </row>
    <row r="32" spans="2:16" x14ac:dyDescent="0.2">
      <c r="B32" s="82"/>
      <c r="C32" s="83"/>
      <c r="D32" s="15" t="s">
        <v>42</v>
      </c>
      <c r="E32" s="50">
        <f>E31/E28</f>
        <v>4.8844444444444441</v>
      </c>
      <c r="F32" s="53">
        <f>F31/F28</f>
        <v>2.3733333333333335</v>
      </c>
      <c r="G32" s="50">
        <f>G31/G29</f>
        <v>1.6933333333333334</v>
      </c>
      <c r="H32" s="44">
        <v>0.73</v>
      </c>
      <c r="I32" s="46">
        <v>0.25</v>
      </c>
      <c r="J32" s="55">
        <v>16.88</v>
      </c>
      <c r="K32" s="50"/>
      <c r="L32" s="53"/>
      <c r="M32" s="50"/>
      <c r="N32" s="44"/>
      <c r="O32" s="46"/>
      <c r="P32" s="44"/>
    </row>
    <row r="34" spans="2:16" s="3" customFormat="1" x14ac:dyDescent="0.2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 x14ac:dyDescent="0.2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x14ac:dyDescent="0.2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x14ac:dyDescent="0.2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9" workbookViewId="0">
      <selection activeCell="J33" sqref="J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1" t="s">
        <v>23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s="3" customFormat="1" ht="13.5" thickBot="1" x14ac:dyDescent="0.25">
      <c r="B2" s="3" t="s">
        <v>36</v>
      </c>
      <c r="D2" s="103" t="s">
        <v>58</v>
      </c>
      <c r="E2" s="103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4" t="s">
        <v>0</v>
      </c>
      <c r="C7" s="105"/>
      <c r="D7" s="106"/>
      <c r="E7" s="111" t="s">
        <v>67</v>
      </c>
      <c r="F7" s="112"/>
      <c r="G7" s="112"/>
      <c r="H7" s="115" t="s">
        <v>68</v>
      </c>
      <c r="I7" s="116"/>
      <c r="J7" s="117"/>
      <c r="K7" s="121" t="s">
        <v>69</v>
      </c>
      <c r="L7" s="112"/>
      <c r="M7" s="112"/>
      <c r="N7" s="115" t="s">
        <v>70</v>
      </c>
      <c r="O7" s="116"/>
      <c r="P7" s="117"/>
    </row>
    <row r="8" spans="2:16" s="2" customFormat="1" ht="12.75" customHeight="1" x14ac:dyDescent="0.2">
      <c r="B8" s="107"/>
      <c r="C8" s="108"/>
      <c r="D8" s="109"/>
      <c r="E8" s="113"/>
      <c r="F8" s="114"/>
      <c r="G8" s="114"/>
      <c r="H8" s="118"/>
      <c r="I8" s="119"/>
      <c r="J8" s="120"/>
      <c r="K8" s="114"/>
      <c r="L8" s="114"/>
      <c r="M8" s="114"/>
      <c r="N8" s="118"/>
      <c r="O8" s="119"/>
      <c r="P8" s="120"/>
    </row>
    <row r="9" spans="2:16" ht="12.75" customHeight="1" x14ac:dyDescent="0.2">
      <c r="B9" s="107"/>
      <c r="C9" s="108"/>
      <c r="D9" s="109"/>
      <c r="E9" s="122" t="s">
        <v>1</v>
      </c>
      <c r="F9" s="123"/>
      <c r="G9" s="124"/>
      <c r="H9" s="84" t="s">
        <v>2</v>
      </c>
      <c r="I9" s="91"/>
      <c r="J9" s="92"/>
      <c r="K9" s="122" t="s">
        <v>3</v>
      </c>
      <c r="L9" s="123"/>
      <c r="M9" s="124"/>
      <c r="N9" s="84" t="s">
        <v>4</v>
      </c>
      <c r="O9" s="91"/>
      <c r="P9" s="92"/>
    </row>
    <row r="10" spans="2:16" s="14" customFormat="1" ht="12.75" customHeight="1" x14ac:dyDescent="0.2">
      <c r="B10" s="82"/>
      <c r="C10" s="110"/>
      <c r="D10" s="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3" t="s">
        <v>43</v>
      </c>
      <c r="C11" s="79"/>
      <c r="D11" s="15" t="s">
        <v>26</v>
      </c>
      <c r="E11" s="16">
        <v>2</v>
      </c>
      <c r="F11" s="17">
        <v>3</v>
      </c>
      <c r="G11" s="18">
        <v>9</v>
      </c>
      <c r="H11" s="19">
        <v>5</v>
      </c>
      <c r="I11" s="20">
        <v>18</v>
      </c>
      <c r="J11" s="19">
        <v>4</v>
      </c>
      <c r="K11" s="18"/>
      <c r="L11" s="17"/>
      <c r="M11" s="18"/>
      <c r="N11" s="19"/>
      <c r="O11" s="20"/>
      <c r="P11" s="19"/>
    </row>
    <row r="12" spans="2:16" x14ac:dyDescent="0.2">
      <c r="B12" s="80"/>
      <c r="C12" s="81"/>
      <c r="D12" s="19" t="s">
        <v>27</v>
      </c>
      <c r="E12" s="18">
        <v>2</v>
      </c>
      <c r="F12" s="17">
        <v>1</v>
      </c>
      <c r="G12" s="18">
        <v>3</v>
      </c>
      <c r="H12" s="19">
        <v>2</v>
      </c>
      <c r="I12" s="20">
        <v>5</v>
      </c>
      <c r="J12" s="19">
        <v>1</v>
      </c>
      <c r="K12" s="18"/>
      <c r="L12" s="17"/>
      <c r="M12" s="18"/>
      <c r="N12" s="19"/>
      <c r="O12" s="20"/>
      <c r="P12" s="19"/>
    </row>
    <row r="13" spans="2:16" x14ac:dyDescent="0.2">
      <c r="B13" s="82"/>
      <c r="C13" s="83"/>
      <c r="D13" s="15" t="s">
        <v>28</v>
      </c>
      <c r="E13" s="50">
        <v>1</v>
      </c>
      <c r="F13" s="22">
        <v>3</v>
      </c>
      <c r="G13" s="21">
        <f>G11/G12</f>
        <v>3</v>
      </c>
      <c r="H13" s="44">
        <f>H11/H12</f>
        <v>2.5</v>
      </c>
      <c r="I13" s="46">
        <f>I11/I12</f>
        <v>3.6</v>
      </c>
      <c r="J13" s="44">
        <v>4</v>
      </c>
      <c r="K13" s="21"/>
      <c r="L13" s="22"/>
      <c r="M13" s="21"/>
      <c r="N13" s="46"/>
      <c r="O13" s="19"/>
      <c r="P13" s="15"/>
    </row>
    <row r="14" spans="2:16" ht="12.75" customHeight="1" x14ac:dyDescent="0.2">
      <c r="B14" s="93" t="s">
        <v>44</v>
      </c>
      <c r="C14" s="79"/>
      <c r="D14" s="24" t="s">
        <v>45</v>
      </c>
      <c r="E14" s="25">
        <v>2</v>
      </c>
      <c r="F14" s="26">
        <v>1</v>
      </c>
      <c r="G14" s="25">
        <v>3</v>
      </c>
      <c r="H14" s="24">
        <v>2</v>
      </c>
      <c r="I14" s="27">
        <v>5</v>
      </c>
      <c r="J14" s="24">
        <v>1</v>
      </c>
      <c r="K14" s="25"/>
      <c r="L14" s="26"/>
      <c r="M14" s="25"/>
      <c r="N14" s="24"/>
      <c r="O14" s="27"/>
      <c r="P14" s="24"/>
    </row>
    <row r="15" spans="2:16" ht="15" customHeight="1" x14ac:dyDescent="0.2">
      <c r="B15" s="80"/>
      <c r="C15" s="81"/>
      <c r="D15" s="28" t="s">
        <v>29</v>
      </c>
      <c r="E15" s="18">
        <v>2</v>
      </c>
      <c r="F15" s="17">
        <v>1</v>
      </c>
      <c r="G15" s="18">
        <v>3</v>
      </c>
      <c r="H15" s="19">
        <v>2</v>
      </c>
      <c r="I15" s="20">
        <v>4</v>
      </c>
      <c r="J15" s="19">
        <v>1</v>
      </c>
      <c r="K15" s="18"/>
      <c r="L15" s="17"/>
      <c r="M15" s="18"/>
      <c r="N15" s="19"/>
      <c r="O15" s="20"/>
      <c r="P15" s="19"/>
    </row>
    <row r="16" spans="2:16" ht="13.5" customHeight="1" x14ac:dyDescent="0.2">
      <c r="B16" s="80"/>
      <c r="C16" s="81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1</v>
      </c>
      <c r="J16" s="58">
        <v>0</v>
      </c>
      <c r="K16" s="56"/>
      <c r="L16" s="57"/>
      <c r="M16" s="56"/>
      <c r="N16" s="58"/>
      <c r="O16" s="59"/>
      <c r="P16" s="58"/>
    </row>
    <row r="17" spans="2:16" x14ac:dyDescent="0.2">
      <c r="B17" s="82"/>
      <c r="C17" s="83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f>I15/I14</f>
        <v>0.8</v>
      </c>
      <c r="J17" s="41">
        <v>1</v>
      </c>
      <c r="K17" s="37"/>
      <c r="L17" s="39"/>
      <c r="M17" s="37"/>
      <c r="N17" s="41"/>
      <c r="O17" s="41"/>
      <c r="P17" s="41"/>
    </row>
    <row r="18" spans="2:16" x14ac:dyDescent="0.2">
      <c r="B18" s="94" t="s">
        <v>18</v>
      </c>
      <c r="C18" s="72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5" t="s">
        <v>19</v>
      </c>
      <c r="C19" s="98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6"/>
      <c r="C20" s="99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6"/>
      <c r="C21" s="100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96"/>
      <c r="C22" s="98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6"/>
      <c r="C23" s="99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6"/>
      <c r="C24" s="100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6"/>
      <c r="C25" s="98" t="s">
        <v>49</v>
      </c>
      <c r="D25" s="24" t="s">
        <v>47</v>
      </c>
      <c r="E25" s="25">
        <v>283</v>
      </c>
      <c r="F25" s="26">
        <v>281</v>
      </c>
      <c r="G25" s="25">
        <v>281</v>
      </c>
      <c r="H25" s="24">
        <v>285</v>
      </c>
      <c r="I25" s="27">
        <v>282</v>
      </c>
      <c r="J25" s="24">
        <v>283</v>
      </c>
      <c r="K25" s="25"/>
      <c r="L25" s="26"/>
      <c r="M25" s="25"/>
      <c r="N25" s="24"/>
      <c r="O25" s="27"/>
      <c r="P25" s="24"/>
    </row>
    <row r="26" spans="2:16" x14ac:dyDescent="0.2">
      <c r="B26" s="96"/>
      <c r="C26" s="99"/>
      <c r="D26" s="19" t="s">
        <v>48</v>
      </c>
      <c r="E26" s="18">
        <v>3</v>
      </c>
      <c r="F26" s="17">
        <v>8</v>
      </c>
      <c r="G26" s="18">
        <v>3</v>
      </c>
      <c r="H26" s="19">
        <v>1</v>
      </c>
      <c r="I26" s="20">
        <v>1</v>
      </c>
      <c r="J26" s="19">
        <v>5</v>
      </c>
      <c r="K26" s="18"/>
      <c r="L26" s="17"/>
      <c r="M26" s="18"/>
      <c r="N26" s="19"/>
      <c r="O26" s="20"/>
      <c r="P26" s="19"/>
    </row>
    <row r="27" spans="2:16" x14ac:dyDescent="0.2">
      <c r="B27" s="97"/>
      <c r="C27" s="100"/>
      <c r="D27" s="15" t="s">
        <v>40</v>
      </c>
      <c r="E27" s="51">
        <f t="shared" ref="E27:J27" si="0">E26/E25</f>
        <v>1.0600706713780919E-2</v>
      </c>
      <c r="F27" s="54">
        <f t="shared" si="0"/>
        <v>2.8469750889679714E-2</v>
      </c>
      <c r="G27" s="51">
        <f t="shared" si="0"/>
        <v>1.0676156583629894E-2</v>
      </c>
      <c r="H27" s="42">
        <f t="shared" si="0"/>
        <v>3.5087719298245615E-3</v>
      </c>
      <c r="I27" s="47">
        <f t="shared" si="0"/>
        <v>3.5460992907801418E-3</v>
      </c>
      <c r="J27" s="42">
        <f t="shared" si="0"/>
        <v>1.7667844522968199E-2</v>
      </c>
      <c r="K27" s="51"/>
      <c r="L27" s="54"/>
      <c r="M27" s="51"/>
      <c r="N27" s="42"/>
      <c r="O27" s="47"/>
      <c r="P27" s="42"/>
    </row>
    <row r="28" spans="2:16" x14ac:dyDescent="0.2">
      <c r="B28" s="78" t="s">
        <v>50</v>
      </c>
      <c r="C28" s="79"/>
      <c r="D28" s="29" t="s">
        <v>51</v>
      </c>
      <c r="E28" s="25">
        <v>2</v>
      </c>
      <c r="F28" s="26">
        <v>4</v>
      </c>
      <c r="G28" s="25">
        <v>3</v>
      </c>
      <c r="H28" s="24">
        <v>1</v>
      </c>
      <c r="I28" s="27">
        <v>0</v>
      </c>
      <c r="J28" s="24">
        <v>1</v>
      </c>
      <c r="K28" s="25"/>
      <c r="L28" s="26"/>
      <c r="M28" s="25"/>
      <c r="N28" s="24"/>
      <c r="O28" s="27"/>
      <c r="P28" s="24"/>
    </row>
    <row r="29" spans="2:16" x14ac:dyDescent="0.2">
      <c r="B29" s="80"/>
      <c r="C29" s="81"/>
      <c r="D29" s="19" t="s">
        <v>52</v>
      </c>
      <c r="E29" s="18">
        <v>2</v>
      </c>
      <c r="F29" s="17">
        <v>4</v>
      </c>
      <c r="G29" s="18">
        <v>2</v>
      </c>
      <c r="H29" s="19">
        <v>1</v>
      </c>
      <c r="I29" s="20">
        <v>0</v>
      </c>
      <c r="J29" s="19">
        <v>0</v>
      </c>
      <c r="K29" s="18"/>
      <c r="L29" s="17"/>
      <c r="M29" s="18"/>
      <c r="N29" s="19"/>
      <c r="O29" s="20"/>
      <c r="P29" s="19"/>
    </row>
    <row r="30" spans="2:16" x14ac:dyDescent="0.2">
      <c r="B30" s="80"/>
      <c r="C30" s="81"/>
      <c r="D30" s="30" t="s">
        <v>53</v>
      </c>
      <c r="E30" s="38">
        <v>1</v>
      </c>
      <c r="F30" s="40">
        <v>1</v>
      </c>
      <c r="G30" s="38">
        <f>G29/G28</f>
        <v>0.66666666666666663</v>
      </c>
      <c r="H30" s="43">
        <v>1</v>
      </c>
      <c r="I30" s="49">
        <v>0</v>
      </c>
      <c r="J30" s="63">
        <v>0</v>
      </c>
      <c r="K30" s="38"/>
      <c r="L30" s="61"/>
      <c r="M30" s="38"/>
      <c r="N30" s="63"/>
      <c r="O30" s="63"/>
      <c r="P30" s="65"/>
    </row>
    <row r="31" spans="2:16" x14ac:dyDescent="0.2">
      <c r="B31" s="80"/>
      <c r="C31" s="81"/>
      <c r="D31" s="19" t="s">
        <v>41</v>
      </c>
      <c r="E31" s="18">
        <v>5.58</v>
      </c>
      <c r="F31" s="17">
        <v>18</v>
      </c>
      <c r="G31" s="18">
        <v>47.7</v>
      </c>
      <c r="H31" s="19">
        <v>3.3</v>
      </c>
      <c r="I31" s="20">
        <v>0</v>
      </c>
      <c r="J31" s="19">
        <v>24.53</v>
      </c>
      <c r="K31" s="18"/>
      <c r="L31" s="17"/>
      <c r="M31" s="18"/>
      <c r="N31" s="19"/>
      <c r="O31" s="20"/>
      <c r="P31" s="19"/>
    </row>
    <row r="32" spans="2:16" x14ac:dyDescent="0.2">
      <c r="B32" s="82"/>
      <c r="C32" s="83"/>
      <c r="D32" s="15" t="s">
        <v>42</v>
      </c>
      <c r="E32" s="50">
        <f>E31/E28</f>
        <v>2.79</v>
      </c>
      <c r="F32" s="53">
        <f>F31/F28</f>
        <v>4.5</v>
      </c>
      <c r="G32" s="50">
        <f>G31/G28</f>
        <v>15.9</v>
      </c>
      <c r="H32" s="44">
        <v>3.3</v>
      </c>
      <c r="I32" s="46">
        <v>0</v>
      </c>
      <c r="J32" s="44">
        <v>24.53</v>
      </c>
      <c r="K32" s="50"/>
      <c r="L32" s="53"/>
      <c r="M32" s="50"/>
      <c r="N32" s="44"/>
      <c r="O32" s="46"/>
      <c r="P32" s="44"/>
    </row>
    <row r="34" spans="2:16" s="3" customFormat="1" x14ac:dyDescent="0.2">
      <c r="B34" s="84" t="s">
        <v>20</v>
      </c>
      <c r="C34" s="85"/>
      <c r="D34" s="85"/>
      <c r="E34" s="85"/>
      <c r="F34" s="85"/>
      <c r="G34" s="85"/>
      <c r="H34" s="86"/>
      <c r="I34" s="87" t="s">
        <v>1</v>
      </c>
      <c r="J34" s="88"/>
      <c r="K34" s="89" t="s">
        <v>2</v>
      </c>
      <c r="L34" s="90"/>
      <c r="M34" s="87" t="s">
        <v>3</v>
      </c>
      <c r="N34" s="88"/>
      <c r="O34" s="89" t="s">
        <v>4</v>
      </c>
      <c r="P34" s="90"/>
    </row>
    <row r="35" spans="2:16" ht="12.75" customHeight="1" x14ac:dyDescent="0.2">
      <c r="B35" s="76" t="s">
        <v>54</v>
      </c>
      <c r="C35" s="77"/>
      <c r="D35" s="77"/>
      <c r="E35" s="73" t="s">
        <v>55</v>
      </c>
      <c r="F35" s="73"/>
      <c r="G35" s="73"/>
      <c r="H35" s="73"/>
      <c r="I35" s="74"/>
      <c r="J35" s="75"/>
      <c r="K35" s="71"/>
      <c r="L35" s="72"/>
      <c r="M35" s="74"/>
      <c r="N35" s="75"/>
      <c r="O35" s="71"/>
      <c r="P35" s="72"/>
    </row>
    <row r="36" spans="2:16" x14ac:dyDescent="0.2">
      <c r="B36" s="77"/>
      <c r="C36" s="77"/>
      <c r="D36" s="77"/>
      <c r="E36" s="73" t="s">
        <v>21</v>
      </c>
      <c r="F36" s="73"/>
      <c r="G36" s="73"/>
      <c r="H36" s="73"/>
      <c r="I36" s="74"/>
      <c r="J36" s="75"/>
      <c r="K36" s="71"/>
      <c r="L36" s="72"/>
      <c r="M36" s="74"/>
      <c r="N36" s="75"/>
      <c r="O36" s="71"/>
      <c r="P36" s="72"/>
    </row>
    <row r="37" spans="2:16" x14ac:dyDescent="0.2">
      <c r="B37" s="77"/>
      <c r="C37" s="77"/>
      <c r="D37" s="77"/>
      <c r="E37" s="73" t="s">
        <v>56</v>
      </c>
      <c r="F37" s="73"/>
      <c r="G37" s="73"/>
      <c r="H37" s="73"/>
      <c r="I37" s="74"/>
      <c r="J37" s="75"/>
      <c r="K37" s="71"/>
      <c r="L37" s="72"/>
      <c r="M37" s="74"/>
      <c r="N37" s="75"/>
      <c r="O37" s="71"/>
      <c r="P37" s="72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7" t="s">
        <v>22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69" t="s">
        <v>61</v>
      </c>
      <c r="I44" s="69"/>
      <c r="J44" s="69"/>
      <c r="L44" s="6" t="s">
        <v>35</v>
      </c>
      <c r="M44" s="70" t="s">
        <v>62</v>
      </c>
      <c r="N44" s="69"/>
      <c r="O44" s="6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2014-08-25T22:47:31Z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