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8590" windowHeight="13050" activeTab="4"/>
  </bookViews>
  <sheets>
    <sheet name="Total Company" sheetId="5" r:id="rId1"/>
    <sheet name="Dorris Exchange" sheetId="1" r:id="rId2"/>
    <sheet name="Macdoel Exchange" sheetId="2" r:id="rId3"/>
    <sheet name="Tulelake Exchange" sheetId="3" r:id="rId4"/>
    <sheet name="Newell Exchange" sheetId="4" r:id="rId5"/>
  </sheets>
  <calcPr calcId="145621"/>
</workbook>
</file>

<file path=xl/calcChain.xml><?xml version="1.0" encoding="utf-8"?>
<calcChain xmlns="http://schemas.openxmlformats.org/spreadsheetml/2006/main">
  <c r="M32" i="4" l="1"/>
  <c r="M27" i="4"/>
  <c r="M13" i="4"/>
  <c r="M32" i="3"/>
  <c r="M27" i="3"/>
  <c r="M13" i="3"/>
  <c r="M32" i="2"/>
  <c r="M30" i="2"/>
  <c r="M27" i="2"/>
  <c r="M13" i="2"/>
  <c r="M32" i="1"/>
  <c r="M27" i="1"/>
  <c r="M17" i="1"/>
  <c r="M13" i="1"/>
  <c r="M32" i="5"/>
  <c r="M30" i="5"/>
  <c r="M24" i="5"/>
  <c r="M17" i="5"/>
  <c r="M13" i="5"/>
  <c r="L27" i="4"/>
  <c r="L32" i="3"/>
  <c r="L27" i="3"/>
  <c r="L13" i="3"/>
  <c r="L32" i="2"/>
  <c r="L27" i="2"/>
  <c r="L13" i="2"/>
  <c r="L32" i="1"/>
  <c r="L30" i="1"/>
  <c r="L27" i="1"/>
  <c r="L17" i="1"/>
  <c r="L13" i="1"/>
  <c r="L32" i="5"/>
  <c r="L30" i="5"/>
  <c r="L24" i="5"/>
  <c r="L17" i="5"/>
  <c r="L13" i="5"/>
  <c r="K27" i="1"/>
  <c r="K27" i="4"/>
  <c r="K27" i="3"/>
  <c r="K27" i="2"/>
  <c r="K24" i="5"/>
  <c r="K13" i="3"/>
  <c r="K32" i="2"/>
  <c r="K13" i="2"/>
  <c r="K32" i="1"/>
  <c r="K32" i="5"/>
  <c r="K13" i="5"/>
  <c r="J27" i="4"/>
  <c r="J27" i="3"/>
  <c r="J13" i="3"/>
  <c r="J32" i="2"/>
  <c r="J27" i="2"/>
  <c r="J13" i="2"/>
  <c r="J32" i="1"/>
  <c r="J27" i="1"/>
  <c r="J13" i="1"/>
  <c r="J32" i="5"/>
  <c r="J30" i="5"/>
  <c r="J24" i="5"/>
  <c r="J13" i="5"/>
  <c r="I27" i="4"/>
  <c r="I17" i="4"/>
  <c r="I13" i="4"/>
  <c r="I27" i="3"/>
  <c r="I13" i="3"/>
  <c r="I27" i="2"/>
  <c r="I13" i="2"/>
  <c r="I27" i="1"/>
  <c r="I13" i="1"/>
  <c r="I32" i="5"/>
  <c r="I24" i="5"/>
  <c r="I17" i="5"/>
  <c r="I13" i="5"/>
  <c r="H27" i="4"/>
  <c r="H13" i="4"/>
  <c r="H27" i="3"/>
  <c r="H13" i="3"/>
  <c r="H32" i="2"/>
  <c r="H27" i="2"/>
  <c r="H17" i="2"/>
  <c r="H13" i="2"/>
  <c r="H27" i="1"/>
  <c r="H13" i="1"/>
  <c r="H32" i="5"/>
  <c r="H24" i="5"/>
  <c r="H17" i="5"/>
  <c r="H13" i="5"/>
  <c r="J22" i="5"/>
  <c r="I22" i="5"/>
  <c r="H22" i="5"/>
  <c r="G32" i="4"/>
  <c r="G30" i="4"/>
  <c r="G27" i="4"/>
  <c r="G13" i="4"/>
  <c r="G32" i="3"/>
  <c r="G27" i="3"/>
  <c r="G13" i="3"/>
  <c r="G32" i="2"/>
  <c r="G27" i="2"/>
  <c r="G13" i="2"/>
  <c r="G32" i="1"/>
  <c r="G27" i="1"/>
  <c r="G17" i="1"/>
  <c r="G13" i="1"/>
  <c r="G32" i="5"/>
  <c r="G30" i="5"/>
  <c r="G24" i="5"/>
  <c r="G13" i="5"/>
  <c r="F27" i="4"/>
  <c r="F27" i="3"/>
  <c r="F27" i="2"/>
  <c r="F27" i="1"/>
  <c r="F24" i="5"/>
  <c r="F32" i="4"/>
  <c r="F32" i="3"/>
  <c r="F13" i="3"/>
  <c r="F32" i="2"/>
  <c r="F13" i="2"/>
  <c r="F32" i="5"/>
  <c r="F13" i="5"/>
  <c r="E27" i="4"/>
  <c r="E27" i="3"/>
  <c r="E27" i="2"/>
  <c r="E27" i="1"/>
  <c r="E24" i="5"/>
  <c r="E32" i="4"/>
  <c r="E32" i="3"/>
  <c r="E32" i="1"/>
  <c r="E13" i="1"/>
  <c r="E32" i="5"/>
  <c r="E13" i="5"/>
</calcChain>
</file>

<file path=xl/sharedStrings.xml><?xml version="1.0" encoding="utf-8"?>
<sst xmlns="http://schemas.openxmlformats.org/spreadsheetml/2006/main" count="385" uniqueCount="71">
  <si>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</si>
  <si>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</si>
  <si>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</si>
  <si>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</si>
  <si>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</si>
  <si>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</si>
  <si>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</si>
  <si>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</si>
  <si>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</si>
  <si>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</si>
  <si>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</si>
  <si>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</si>
  <si>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</si>
  <si>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</si>
  <si>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</si>
  <si>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</si>
  <si>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</si>
  <si>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</si>
  <si>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</si>
  <si>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</si>
  <si>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</si>
  <si>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</si>
  <si>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</si>
  <si>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</si>
  <si>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</si>
  <si>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</si>
  <si>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</si>
  <si>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</si>
  <si>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</si>
  <si>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</si>
  <si>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</si>
  <si>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</si>
  <si>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</si>
  <si>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</si>
  <si>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</si>
  <si>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</si>
  <si>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</si>
  <si>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</si>
  <si>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</si>
  <si>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</si>
  <si>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</si>
  <si>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</si>
  <si>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</si>
  <si>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</rPr>
      <t xml:space="preserve">
Min. standard = 5 bus. days</t>
    </r>
  </si>
  <si>
    <r>
      <t>Installation Commitment</t>
    </r>
    <r>
      <rPr>
        <sz val="10"/>
        <rFont val="Arial"/>
      </rPr>
      <t xml:space="preserve">
Min. standard = 95% commitment met</t>
    </r>
  </si>
  <si>
    <r>
      <t>Total</t>
    </r>
    <r>
      <rPr>
        <sz val="10"/>
        <rFont val="Arial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</si>
  <si>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</rPr>
      <t>3,000 lines)</t>
    </r>
  </si>
  <si>
    <r>
      <t xml:space="preserve">Total </t>
    </r>
    <r>
      <rPr>
        <sz val="10"/>
        <rFont val="Arial"/>
      </rPr>
      <t># of working lines</t>
    </r>
  </si>
  <si>
    <r>
      <t>Total</t>
    </r>
    <r>
      <rPr>
        <sz val="10"/>
        <rFont val="Arial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</si>
  <si>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1,000 lines)</t>
    </r>
  </si>
  <si>
    <r>
      <t>Out of Service Report</t>
    </r>
    <r>
      <rPr>
        <sz val="10"/>
        <rFont val="Arial"/>
      </rPr>
      <t xml:space="preserve">
Min. standard = 90% within 24 hrs</t>
    </r>
  </si>
  <si>
    <r>
      <t xml:space="preserve">Total # </t>
    </r>
    <r>
      <rPr>
        <sz val="10"/>
        <rFont val="Arial"/>
      </rPr>
      <t>of outage report tickets</t>
    </r>
  </si>
  <si>
    <r>
      <t xml:space="preserve">Total # </t>
    </r>
    <r>
      <rPr>
        <sz val="10"/>
        <rFont val="Arial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</rPr>
      <t xml:space="preserve"> 24hrs</t>
    </r>
  </si>
  <si>
    <r>
      <t xml:space="preserve">% </t>
    </r>
    <r>
      <rPr>
        <sz val="10"/>
        <rFont val="Arial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</rPr>
      <t xml:space="preserve"> 24 Hours</t>
    </r>
  </si>
  <si>
    <r>
      <t>Answer Time (Trouble Reports "TR", Billing &amp; Non-Billing)</t>
    </r>
    <r>
      <rPr>
        <sz val="10"/>
        <rFont val="Arial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</si>
  <si>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</si>
  <si>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60 seconds</t>
    </r>
  </si>
  <si>
    <t>Date Revised: 05/04/10 (Added new lines and changed terms to reflect requirements of G.O.133-C)</t>
  </si>
  <si>
    <t>Cal-Ore Telephone Co.</t>
  </si>
  <si>
    <t>Dorris Exchange</t>
  </si>
  <si>
    <t>Mindy Hill</t>
  </si>
  <si>
    <t>530-397-7012</t>
  </si>
  <si>
    <t>mindy@cot.net</t>
  </si>
  <si>
    <t>Macdoel Exchange</t>
  </si>
  <si>
    <t>Tulelake Exchange</t>
  </si>
  <si>
    <t>Newell Exchange</t>
  </si>
  <si>
    <t>All Exchanges</t>
  </si>
  <si>
    <t>Date filed
(05/15/14)</t>
  </si>
  <si>
    <t>Date filed
(08/15/14)</t>
  </si>
  <si>
    <t>Date filed
(11/15/14)</t>
  </si>
  <si>
    <t>Date filed
(02/15/15)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</si>
</sst>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"/>
  </numFmts>
  <fonts count="11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1" xfId="0" applyFont="1" applyBorder="1"/>
    <xf numFmtId="0" fontId="6" fillId="0" borderId="0" xfId="0" applyFont="1" applyAlignment="1">
      <alignment horizontal="right"/>
    </xf>
    <xf numFmtId="0" fontId="8" fillId="0" borderId="0" xfId="0" applyFont="1"/>
    <xf numFmtId="0" fontId="6" fillId="0" borderId="0" xfId="0" applyFont="1" applyBorder="1"/>
    <xf numFmtId="0" fontId="6" fillId="0" borderId="1" xfId="0" applyFont="1" applyBorder="1"/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/>
    <xf numFmtId="0" fontId="8" fillId="2" borderId="4" xfId="0" applyFont="1" applyFill="1" applyBorder="1"/>
    <xf numFmtId="0" fontId="8" fillId="2" borderId="5" xfId="0" applyFont="1" applyFill="1" applyBorder="1"/>
    <xf numFmtId="0" fontId="8" fillId="2" borderId="6" xfId="0" applyFont="1" applyFill="1" applyBorder="1"/>
    <xf numFmtId="0" fontId="8" fillId="0" borderId="5" xfId="0" applyFont="1" applyBorder="1"/>
    <xf numFmtId="0" fontId="8" fillId="0" borderId="6" xfId="0" applyFont="1" applyBorder="1"/>
    <xf numFmtId="0" fontId="8" fillId="2" borderId="7" xfId="0" applyFont="1" applyFill="1" applyBorder="1"/>
    <xf numFmtId="0" fontId="8" fillId="2" borderId="3" xfId="0" applyFont="1" applyFill="1" applyBorder="1"/>
    <xf numFmtId="0" fontId="8" fillId="0" borderId="7" xfId="0" applyFont="1" applyBorder="1"/>
    <xf numFmtId="0" fontId="8" fillId="0" borderId="2" xfId="0" applyFont="1" applyBorder="1"/>
    <xf numFmtId="0" fontId="8" fillId="2" borderId="8" xfId="0" applyFont="1" applyFill="1" applyBorder="1"/>
    <xf numFmtId="0" fontId="8" fillId="2" borderId="2" xfId="0" applyFont="1" applyFill="1" applyBorder="1"/>
    <xf numFmtId="0" fontId="8" fillId="0" borderId="8" xfId="0" applyFont="1" applyBorder="1"/>
    <xf numFmtId="0" fontId="8" fillId="0" borderId="5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9" xfId="0" applyFont="1" applyBorder="1"/>
    <xf numFmtId="0" fontId="8" fillId="0" borderId="0" xfId="0" applyFont="1" applyBorder="1" applyAlignment="1"/>
    <xf numFmtId="0" fontId="8" fillId="0" borderId="0" xfId="0" applyFont="1" applyFill="1" applyBorder="1" applyAlignme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9" fontId="8" fillId="2" borderId="7" xfId="0" applyNumberFormat="1" applyFont="1" applyFill="1" applyBorder="1"/>
    <xf numFmtId="9" fontId="8" fillId="2" borderId="0" xfId="0" applyNumberFormat="1" applyFont="1" applyFill="1" applyBorder="1"/>
    <xf numFmtId="9" fontId="8" fillId="2" borderId="3" xfId="0" applyNumberFormat="1" applyFont="1" applyFill="1" applyBorder="1"/>
    <xf numFmtId="9" fontId="8" fillId="2" borderId="9" xfId="0" applyNumberFormat="1" applyFont="1" applyFill="1" applyBorder="1"/>
    <xf numFmtId="9" fontId="8" fillId="0" borderId="3" xfId="0" applyNumberFormat="1" applyFont="1" applyBorder="1"/>
    <xf numFmtId="168" fontId="8" fillId="0" borderId="3" xfId="0" applyNumberFormat="1" applyFont="1" applyBorder="1"/>
    <xf numFmtId="9" fontId="8" fillId="0" borderId="9" xfId="0" applyNumberFormat="1" applyFont="1" applyBorder="1"/>
    <xf numFmtId="2" fontId="8" fillId="0" borderId="3" xfId="0" applyNumberFormat="1" applyFont="1" applyBorder="1"/>
    <xf numFmtId="9" fontId="8" fillId="0" borderId="7" xfId="0" applyNumberFormat="1" applyFont="1" applyBorder="1"/>
    <xf numFmtId="2" fontId="8" fillId="0" borderId="7" xfId="0" applyNumberFormat="1" applyFont="1" applyBorder="1"/>
    <xf numFmtId="168" fontId="8" fillId="0" borderId="7" xfId="0" applyNumberFormat="1" applyFont="1" applyBorder="1"/>
    <xf numFmtId="9" fontId="5" fillId="0" borderId="0" xfId="0" applyNumberFormat="1" applyFont="1" applyFill="1" applyBorder="1"/>
    <xf numFmtId="9" fontId="8" fillId="0" borderId="0" xfId="0" applyNumberFormat="1" applyFont="1" applyBorder="1"/>
    <xf numFmtId="2" fontId="8" fillId="2" borderId="7" xfId="0" applyNumberFormat="1" applyFont="1" applyFill="1" applyBorder="1"/>
    <xf numFmtId="168" fontId="8" fillId="2" borderId="7" xfId="0" applyNumberFormat="1" applyFont="1" applyFill="1" applyBorder="1"/>
    <xf numFmtId="2" fontId="5" fillId="2" borderId="7" xfId="0" quotePrefix="1" applyNumberFormat="1" applyFont="1" applyFill="1" applyBorder="1" applyAlignment="1">
      <alignment horizontal="right"/>
    </xf>
    <xf numFmtId="2" fontId="8" fillId="2" borderId="3" xfId="0" applyNumberFormat="1" applyFont="1" applyFill="1" applyBorder="1"/>
    <xf numFmtId="168" fontId="8" fillId="2" borderId="3" xfId="0" applyNumberFormat="1" applyFont="1" applyFill="1" applyBorder="1"/>
    <xf numFmtId="2" fontId="5" fillId="0" borderId="3" xfId="0" applyNumberFormat="1" applyFont="1" applyBorder="1"/>
    <xf numFmtId="1" fontId="8" fillId="2" borderId="7" xfId="0" applyNumberFormat="1" applyFont="1" applyFill="1" applyBorder="1"/>
    <xf numFmtId="1" fontId="8" fillId="2" borderId="3" xfId="0" applyNumberFormat="1" applyFont="1" applyFill="1" applyBorder="1"/>
    <xf numFmtId="1" fontId="8" fillId="0" borderId="3" xfId="0" applyNumberFormat="1" applyFont="1" applyBorder="1"/>
    <xf numFmtId="1" fontId="8" fillId="0" borderId="7" xfId="0" applyNumberFormat="1" applyFont="1" applyBorder="1"/>
    <xf numFmtId="2" fontId="8" fillId="2" borderId="6" xfId="0" applyNumberFormat="1" applyFont="1" applyFill="1" applyBorder="1"/>
    <xf numFmtId="9" fontId="8" fillId="2" borderId="5" xfId="0" applyNumberFormat="1" applyFont="1" applyFill="1" applyBorder="1"/>
    <xf numFmtId="168" fontId="8" fillId="2" borderId="5" xfId="0" applyNumberFormat="1" applyFont="1" applyFill="1" applyBorder="1"/>
    <xf numFmtId="9" fontId="8" fillId="0" borderId="5" xfId="0" applyNumberFormat="1" applyFont="1" applyBorder="1"/>
    <xf numFmtId="9" fontId="5" fillId="0" borderId="5" xfId="0" applyNumberFormat="1" applyFont="1" applyFill="1" applyBorder="1"/>
    <xf numFmtId="9" fontId="5" fillId="0" borderId="5" xfId="0" applyNumberFormat="1" applyFont="1" applyBorder="1"/>
    <xf numFmtId="2" fontId="5" fillId="0" borderId="10" xfId="0" applyNumberFormat="1" applyFont="1" applyFill="1" applyBorder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7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5" fillId="0" borderId="8" xfId="0" applyFont="1" applyBorder="1" applyAlignment="1"/>
    <xf numFmtId="0" fontId="5" fillId="0" borderId="13" xfId="0" applyFont="1" applyBorder="1" applyAlignment="1"/>
    <xf numFmtId="0" fontId="5" fillId="0" borderId="10" xfId="0" applyFont="1" applyBorder="1" applyAlignment="1"/>
    <xf numFmtId="0" fontId="5" fillId="0" borderId="0" xfId="0" applyFont="1" applyBorder="1" applyAlignment="1"/>
    <xf numFmtId="0" fontId="5" fillId="0" borderId="14" xfId="0" applyFont="1" applyBorder="1" applyAlignment="1"/>
    <xf numFmtId="0" fontId="8" fillId="0" borderId="15" xfId="0" applyFont="1" applyBorder="1" applyAlignment="1"/>
    <xf numFmtId="0" fontId="8" fillId="0" borderId="7" xfId="0" applyFont="1" applyBorder="1" applyAlignment="1"/>
    <xf numFmtId="0" fontId="8" fillId="0" borderId="16" xfId="0" applyFont="1" applyBorder="1" applyAlignment="1"/>
    <xf numFmtId="0" fontId="5" fillId="2" borderId="12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left" vertical="center" wrapText="1"/>
    </xf>
    <xf numFmtId="0" fontId="8" fillId="0" borderId="13" xfId="0" applyFont="1" applyBorder="1" applyAlignment="1"/>
    <xf numFmtId="0" fontId="8" fillId="0" borderId="10" xfId="0" applyFont="1" applyBorder="1" applyAlignment="1"/>
    <xf numFmtId="0" fontId="8" fillId="0" borderId="14" xfId="0" applyFont="1" applyBorder="1" applyAlignment="1"/>
    <xf numFmtId="0" fontId="6" fillId="0" borderId="4" xfId="0" applyFont="1" applyBorder="1" applyAlignment="1"/>
    <xf numFmtId="0" fontId="8" fillId="0" borderId="11" xfId="0" applyFont="1" applyBorder="1" applyAlignment="1"/>
    <xf numFmtId="0" fontId="6" fillId="0" borderId="2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8" fillId="0" borderId="12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6" xfId="0" applyFont="1" applyBorder="1" applyAlignment="1"/>
    <xf numFmtId="0" fontId="6" fillId="0" borderId="11" xfId="0" applyFont="1" applyBorder="1" applyAlignment="1"/>
    <xf numFmtId="0" fontId="6" fillId="2" borderId="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5" xfId="0" applyFont="1" applyFill="1" applyBorder="1" applyAlignment="1"/>
    <xf numFmtId="0" fontId="8" fillId="2" borderId="4" xfId="0" applyFont="1" applyFill="1" applyBorder="1" applyAlignment="1"/>
    <xf numFmtId="0" fontId="8" fillId="2" borderId="11" xfId="0" applyFont="1" applyFill="1" applyBorder="1" applyAlignment="1"/>
    <xf numFmtId="0" fontId="8" fillId="0" borderId="4" xfId="0" applyFont="1" applyFill="1" applyBorder="1" applyAlignme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10" fillId="0" borderId="1" xfId="1" applyBorder="1" applyAlignment="1" applyProtection="1">
      <alignment horizontal="left"/>
    </xf>
    <xf numFmtId="0" fontId="6" fillId="0" borderId="5" xfId="0" applyFont="1" applyFill="1" applyBorder="1" applyAlignment="1">
      <alignment horizontal="left" vertical="top" wrapText="1"/>
    </xf>
    <xf numFmtId="0" fontId="8" fillId="0" borderId="5" xfId="0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ndy@cot.net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indy@cot.net" TargetMode="External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mindy@cot.net" TargetMode="Externa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1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mindy@cot.net" TargetMode="External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7" Type="http://schemas.openxmlformats.org/officeDocument/2006/relationships/ctrlProp" Target="../ctrlProps/ctrlProp1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mindy@cot.net" TargetMode="External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48"/>
  <sheetViews>
    <sheetView topLeftCell="A22" workbookViewId="0">
      <selection activeCell="M33" sqref="M33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8" s="2" customFormat="1" ht="79.5" customHeight="1" x14ac:dyDescent="0.2">
      <c r="B1" s="1"/>
      <c r="C1" s="67" t="s">
        <v>23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2:18" s="3" customFormat="1" ht="13.5" thickBot="1" x14ac:dyDescent="0.25">
      <c r="B2" s="3" t="s">
        <v>36</v>
      </c>
      <c r="D2" s="69" t="s">
        <v>58</v>
      </c>
      <c r="E2" s="69"/>
      <c r="I2" s="4" t="s">
        <v>32</v>
      </c>
      <c r="J2" s="5">
        <v>1006</v>
      </c>
      <c r="M2" s="3" t="s">
        <v>37</v>
      </c>
      <c r="N2" s="6"/>
      <c r="O2" s="5">
        <v>2014</v>
      </c>
    </row>
    <row r="3" spans="2:18" x14ac:dyDescent="0.2">
      <c r="B3" s="3"/>
      <c r="I3" s="3"/>
      <c r="J3" s="3"/>
      <c r="K3" s="3"/>
      <c r="L3" s="3"/>
      <c r="M3" s="3"/>
      <c r="N3" s="3"/>
    </row>
    <row r="4" spans="2:18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66</v>
      </c>
      <c r="M4" s="9"/>
      <c r="N4" s="9"/>
      <c r="O4" s="5"/>
    </row>
    <row r="5" spans="2:18" x14ac:dyDescent="0.2">
      <c r="B5" s="3"/>
      <c r="C5" s="3"/>
      <c r="D5" s="3"/>
      <c r="E5" s="3"/>
    </row>
    <row r="7" spans="2:18" s="2" customFormat="1" ht="12.75" customHeight="1" x14ac:dyDescent="0.2">
      <c r="B7" s="70" t="s">
        <v>0</v>
      </c>
      <c r="C7" s="71"/>
      <c r="D7" s="72"/>
      <c r="E7" s="79" t="s">
        <v>67</v>
      </c>
      <c r="F7" s="80"/>
      <c r="G7" s="80"/>
      <c r="H7" s="83" t="s">
        <v>68</v>
      </c>
      <c r="I7" s="84"/>
      <c r="J7" s="85"/>
      <c r="K7" s="89" t="s">
        <v>69</v>
      </c>
      <c r="L7" s="80"/>
      <c r="M7" s="80"/>
      <c r="N7" s="83" t="s">
        <v>70</v>
      </c>
      <c r="O7" s="84"/>
      <c r="P7" s="85"/>
    </row>
    <row r="8" spans="2:18" s="2" customFormat="1" ht="12.75" customHeight="1" x14ac:dyDescent="0.2">
      <c r="B8" s="73"/>
      <c r="C8" s="74"/>
      <c r="D8" s="75"/>
      <c r="E8" s="81"/>
      <c r="F8" s="82"/>
      <c r="G8" s="82"/>
      <c r="H8" s="86"/>
      <c r="I8" s="87"/>
      <c r="J8" s="88"/>
      <c r="K8" s="82"/>
      <c r="L8" s="82"/>
      <c r="M8" s="82"/>
      <c r="N8" s="86"/>
      <c r="O8" s="87"/>
      <c r="P8" s="88"/>
    </row>
    <row r="9" spans="2:18" ht="12.75" customHeight="1" x14ac:dyDescent="0.2">
      <c r="B9" s="73"/>
      <c r="C9" s="74"/>
      <c r="D9" s="75"/>
      <c r="E9" s="90" t="s">
        <v>1</v>
      </c>
      <c r="F9" s="91"/>
      <c r="G9" s="92"/>
      <c r="H9" s="93" t="s">
        <v>2</v>
      </c>
      <c r="I9" s="94"/>
      <c r="J9" s="95"/>
      <c r="K9" s="90" t="s">
        <v>3</v>
      </c>
      <c r="L9" s="91"/>
      <c r="M9" s="92"/>
      <c r="N9" s="93" t="s">
        <v>4</v>
      </c>
      <c r="O9" s="94"/>
      <c r="P9" s="95"/>
    </row>
    <row r="10" spans="2:18" s="14" customFormat="1" ht="12.75" customHeight="1" x14ac:dyDescent="0.2">
      <c r="B10" s="76"/>
      <c r="C10" s="77"/>
      <c r="D10" s="78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8" ht="12.75" customHeight="1" x14ac:dyDescent="0.2">
      <c r="B11" s="96" t="s">
        <v>43</v>
      </c>
      <c r="C11" s="97"/>
      <c r="D11" s="15" t="s">
        <v>26</v>
      </c>
      <c r="E11" s="16">
        <v>20</v>
      </c>
      <c r="F11" s="17">
        <v>31</v>
      </c>
      <c r="G11" s="18">
        <v>41</v>
      </c>
      <c r="H11" s="19">
        <v>47</v>
      </c>
      <c r="I11" s="20">
        <v>43</v>
      </c>
      <c r="J11" s="19">
        <v>24</v>
      </c>
      <c r="K11" s="18">
        <v>26</v>
      </c>
      <c r="L11" s="17">
        <v>59</v>
      </c>
      <c r="M11" s="18">
        <v>105</v>
      </c>
      <c r="N11" s="19"/>
      <c r="O11" s="20"/>
      <c r="P11" s="19"/>
    </row>
    <row r="12" spans="2:18" x14ac:dyDescent="0.2">
      <c r="B12" s="98"/>
      <c r="C12" s="99"/>
      <c r="D12" s="19" t="s">
        <v>27</v>
      </c>
      <c r="E12" s="18">
        <v>12</v>
      </c>
      <c r="F12" s="17">
        <v>20</v>
      </c>
      <c r="G12" s="18">
        <v>18</v>
      </c>
      <c r="H12" s="19">
        <v>17</v>
      </c>
      <c r="I12" s="20">
        <v>17</v>
      </c>
      <c r="J12" s="19">
        <v>14</v>
      </c>
      <c r="K12" s="18">
        <v>13</v>
      </c>
      <c r="L12" s="17">
        <v>30</v>
      </c>
      <c r="M12" s="18">
        <v>37</v>
      </c>
      <c r="N12" s="19"/>
      <c r="O12" s="20"/>
      <c r="P12" s="19"/>
    </row>
    <row r="13" spans="2:18" x14ac:dyDescent="0.2">
      <c r="B13" s="76"/>
      <c r="C13" s="78"/>
      <c r="D13" s="15" t="s">
        <v>28</v>
      </c>
      <c r="E13" s="52">
        <f t="shared" ref="E13:J13" si="0">E11/E12</f>
        <v>1.6666666666666667</v>
      </c>
      <c r="F13" s="53">
        <f t="shared" si="0"/>
        <v>1.55</v>
      </c>
      <c r="G13" s="52">
        <f t="shared" si="0"/>
        <v>2.2777777777777777</v>
      </c>
      <c r="H13" s="44">
        <f t="shared" si="0"/>
        <v>2.7647058823529411</v>
      </c>
      <c r="I13" s="46">
        <f t="shared" si="0"/>
        <v>2.5294117647058822</v>
      </c>
      <c r="J13" s="44">
        <f t="shared" si="0"/>
        <v>1.7142857142857142</v>
      </c>
      <c r="K13" s="50">
        <f>K11/K12</f>
        <v>2</v>
      </c>
      <c r="L13" s="53">
        <f>L11/L12</f>
        <v>1.9666666666666666</v>
      </c>
      <c r="M13" s="50">
        <f>M11/M12</f>
        <v>2.8378378378378377</v>
      </c>
      <c r="N13" s="44"/>
      <c r="O13" s="46"/>
      <c r="P13" s="44"/>
      <c r="R13" s="66"/>
    </row>
    <row r="14" spans="2:18" ht="12.75" customHeight="1" x14ac:dyDescent="0.2">
      <c r="B14" s="96" t="s">
        <v>44</v>
      </c>
      <c r="C14" s="97"/>
      <c r="D14" s="24" t="s">
        <v>45</v>
      </c>
      <c r="E14" s="25">
        <v>12</v>
      </c>
      <c r="F14" s="26">
        <v>20</v>
      </c>
      <c r="G14" s="25">
        <v>18</v>
      </c>
      <c r="H14" s="24">
        <v>17</v>
      </c>
      <c r="I14" s="27">
        <v>17</v>
      </c>
      <c r="J14" s="24">
        <v>14</v>
      </c>
      <c r="K14" s="25">
        <v>13</v>
      </c>
      <c r="L14" s="26">
        <v>30</v>
      </c>
      <c r="M14" s="25">
        <v>37</v>
      </c>
      <c r="N14" s="24"/>
      <c r="O14" s="27"/>
      <c r="P14" s="24"/>
    </row>
    <row r="15" spans="2:18" ht="15" customHeight="1" x14ac:dyDescent="0.2">
      <c r="B15" s="98"/>
      <c r="C15" s="99"/>
      <c r="D15" s="28" t="s">
        <v>29</v>
      </c>
      <c r="E15" s="18">
        <v>12</v>
      </c>
      <c r="F15" s="17">
        <v>20</v>
      </c>
      <c r="G15" s="18">
        <v>17</v>
      </c>
      <c r="H15" s="19">
        <v>17</v>
      </c>
      <c r="I15" s="20">
        <v>16</v>
      </c>
      <c r="J15" s="19">
        <v>14</v>
      </c>
      <c r="K15" s="18">
        <v>13</v>
      </c>
      <c r="L15" s="17">
        <v>29</v>
      </c>
      <c r="M15" s="18">
        <v>36</v>
      </c>
      <c r="N15" s="19"/>
      <c r="O15" s="20"/>
      <c r="P15" s="19"/>
    </row>
    <row r="16" spans="2:18" ht="13.5" customHeight="1" x14ac:dyDescent="0.2">
      <c r="B16" s="98"/>
      <c r="C16" s="99"/>
      <c r="D16" s="28" t="s">
        <v>30</v>
      </c>
      <c r="E16" s="21">
        <v>0</v>
      </c>
      <c r="F16" s="22">
        <v>0</v>
      </c>
      <c r="G16" s="21">
        <v>1</v>
      </c>
      <c r="H16" s="15">
        <v>16</v>
      </c>
      <c r="I16" s="23">
        <v>1</v>
      </c>
      <c r="J16" s="15">
        <v>0</v>
      </c>
      <c r="K16" s="21">
        <v>0</v>
      </c>
      <c r="L16" s="22">
        <v>1</v>
      </c>
      <c r="M16" s="21">
        <v>1</v>
      </c>
      <c r="N16" s="15"/>
      <c r="O16" s="23"/>
      <c r="P16" s="15"/>
    </row>
    <row r="17" spans="2:16" x14ac:dyDescent="0.2">
      <c r="B17" s="76"/>
      <c r="C17" s="78"/>
      <c r="D17" s="15" t="s">
        <v>17</v>
      </c>
      <c r="E17" s="37">
        <v>1</v>
      </c>
      <c r="F17" s="39">
        <v>1</v>
      </c>
      <c r="G17" s="37">
        <v>0.94</v>
      </c>
      <c r="H17" s="41">
        <f>H16/H15</f>
        <v>0.94117647058823528</v>
      </c>
      <c r="I17" s="45">
        <f>I15/I14</f>
        <v>0.94117647058823528</v>
      </c>
      <c r="J17" s="41">
        <v>1</v>
      </c>
      <c r="K17" s="39">
        <v>1</v>
      </c>
      <c r="L17" s="39">
        <f>L15/L14</f>
        <v>0.96666666666666667</v>
      </c>
      <c r="M17" s="39">
        <f>M15/M14</f>
        <v>0.97297297297297303</v>
      </c>
      <c r="N17" s="41"/>
      <c r="O17" s="41"/>
      <c r="P17" s="41"/>
    </row>
    <row r="18" spans="2:16" x14ac:dyDescent="0.2">
      <c r="B18" s="100" t="s">
        <v>18</v>
      </c>
      <c r="C18" s="101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x14ac:dyDescent="0.2">
      <c r="B19" s="102" t="s">
        <v>19</v>
      </c>
      <c r="C19" s="105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x14ac:dyDescent="0.2">
      <c r="B20" s="103"/>
      <c r="C20" s="106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x14ac:dyDescent="0.2">
      <c r="B21" s="103"/>
      <c r="C21" s="107"/>
      <c r="D21" s="15" t="s">
        <v>40</v>
      </c>
      <c r="E21" s="5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 x14ac:dyDescent="0.2">
      <c r="B22" s="103"/>
      <c r="C22" s="105" t="s">
        <v>31</v>
      </c>
      <c r="D22" s="24" t="s">
        <v>47</v>
      </c>
      <c r="E22" s="25">
        <v>1853</v>
      </c>
      <c r="F22" s="26">
        <v>1868</v>
      </c>
      <c r="G22" s="25">
        <v>1875</v>
      </c>
      <c r="H22" s="24">
        <f>'Dorris Exchange'!H25+'Macdoel Exchange'!H25+'Tulelake Exchange'!H25+'Newell Exchange'!H25</f>
        <v>1878</v>
      </c>
      <c r="I22" s="27">
        <f>'Dorris Exchange'!I25+'Macdoel Exchange'!I25+'Tulelake Exchange'!I25+'Newell Exchange'!I25</f>
        <v>1867</v>
      </c>
      <c r="J22" s="24">
        <f>'Dorris Exchange'!J25+'Macdoel Exchange'!J25+'Tulelake Exchange'!J25+'Newell Exchange'!J25</f>
        <v>1871</v>
      </c>
      <c r="K22" s="25">
        <v>1852</v>
      </c>
      <c r="L22" s="26">
        <v>1875</v>
      </c>
      <c r="M22" s="25">
        <v>1848</v>
      </c>
      <c r="N22" s="24"/>
      <c r="O22" s="27"/>
      <c r="P22" s="24"/>
    </row>
    <row r="23" spans="2:16" x14ac:dyDescent="0.2">
      <c r="B23" s="103"/>
      <c r="C23" s="106"/>
      <c r="D23" s="19" t="s">
        <v>48</v>
      </c>
      <c r="E23" s="18">
        <v>23</v>
      </c>
      <c r="F23" s="17">
        <v>28</v>
      </c>
      <c r="G23" s="18">
        <v>22</v>
      </c>
      <c r="H23" s="19">
        <v>11</v>
      </c>
      <c r="I23" s="20">
        <v>15</v>
      </c>
      <c r="J23" s="19">
        <v>32</v>
      </c>
      <c r="K23" s="18">
        <v>24</v>
      </c>
      <c r="L23" s="17">
        <v>26</v>
      </c>
      <c r="M23" s="18">
        <v>51</v>
      </c>
      <c r="N23" s="19"/>
      <c r="O23" s="20"/>
      <c r="P23" s="19"/>
    </row>
    <row r="24" spans="2:16" x14ac:dyDescent="0.2">
      <c r="B24" s="103"/>
      <c r="C24" s="107"/>
      <c r="D24" s="15" t="s">
        <v>40</v>
      </c>
      <c r="E24" s="51">
        <f t="shared" ref="E24:J24" si="1">E23/E22</f>
        <v>1.24123043712898E-2</v>
      </c>
      <c r="F24" s="54">
        <f t="shared" si="1"/>
        <v>1.4989293361884369E-2</v>
      </c>
      <c r="G24" s="51">
        <f t="shared" si="1"/>
        <v>1.1733333333333333E-2</v>
      </c>
      <c r="H24" s="42">
        <f t="shared" si="1"/>
        <v>5.8572949946751867E-3</v>
      </c>
      <c r="I24" s="47">
        <f t="shared" si="1"/>
        <v>8.0342795929298338E-3</v>
      </c>
      <c r="J24" s="42">
        <f t="shared" si="1"/>
        <v>1.7103153393907E-2</v>
      </c>
      <c r="K24" s="51">
        <f>K23/K22</f>
        <v>1.2958963282937365E-2</v>
      </c>
      <c r="L24" s="62">
        <f>L23/L22</f>
        <v>1.3866666666666666E-2</v>
      </c>
      <c r="M24" s="51">
        <f>M23/M22</f>
        <v>2.7597402597402596E-2</v>
      </c>
      <c r="N24" s="42"/>
      <c r="O24" s="42"/>
      <c r="P24" s="42"/>
    </row>
    <row r="25" spans="2:16" ht="12.75" customHeight="1" x14ac:dyDescent="0.2">
      <c r="B25" s="103"/>
      <c r="C25" s="105" t="s">
        <v>49</v>
      </c>
      <c r="D25" s="24" t="s">
        <v>47</v>
      </c>
      <c r="E25" s="25"/>
      <c r="F25" s="26"/>
      <c r="G25" s="25"/>
      <c r="H25" s="24"/>
      <c r="I25" s="27"/>
      <c r="J25" s="24"/>
      <c r="K25" s="25"/>
      <c r="L25" s="26"/>
      <c r="M25" s="25"/>
      <c r="N25" s="24"/>
      <c r="O25" s="27"/>
      <c r="P25" s="24"/>
    </row>
    <row r="26" spans="2:16" x14ac:dyDescent="0.2">
      <c r="B26" s="103"/>
      <c r="C26" s="106"/>
      <c r="D26" s="19" t="s">
        <v>48</v>
      </c>
      <c r="E26" s="18"/>
      <c r="F26" s="17"/>
      <c r="G26" s="18"/>
      <c r="H26" s="19"/>
      <c r="I26" s="20"/>
      <c r="J26" s="19"/>
      <c r="K26" s="18"/>
      <c r="L26" s="17"/>
      <c r="M26" s="18"/>
      <c r="N26" s="19"/>
      <c r="O26" s="20"/>
      <c r="P26" s="19"/>
    </row>
    <row r="27" spans="2:16" x14ac:dyDescent="0.2">
      <c r="B27" s="104"/>
      <c r="C27" s="107"/>
      <c r="D27" s="15" t="s">
        <v>40</v>
      </c>
      <c r="E27" s="51"/>
      <c r="F27" s="54"/>
      <c r="G27" s="51"/>
      <c r="H27" s="42"/>
      <c r="I27" s="47"/>
      <c r="J27" s="42"/>
      <c r="K27" s="51"/>
      <c r="L27" s="54"/>
      <c r="M27" s="51"/>
      <c r="N27" s="42"/>
      <c r="O27" s="47"/>
      <c r="P27" s="42"/>
    </row>
    <row r="28" spans="2:16" x14ac:dyDescent="0.2">
      <c r="B28" s="108" t="s">
        <v>50</v>
      </c>
      <c r="C28" s="97"/>
      <c r="D28" s="29" t="s">
        <v>51</v>
      </c>
      <c r="E28" s="25">
        <v>13</v>
      </c>
      <c r="F28" s="26">
        <v>13</v>
      </c>
      <c r="G28" s="25">
        <v>13</v>
      </c>
      <c r="H28" s="24">
        <v>5</v>
      </c>
      <c r="I28" s="27">
        <v>3</v>
      </c>
      <c r="J28" s="24">
        <v>7</v>
      </c>
      <c r="K28" s="25">
        <v>7</v>
      </c>
      <c r="L28" s="26">
        <v>13</v>
      </c>
      <c r="M28" s="25">
        <v>16</v>
      </c>
      <c r="N28" s="24"/>
      <c r="O28" s="27"/>
      <c r="P28" s="24"/>
    </row>
    <row r="29" spans="2:16" x14ac:dyDescent="0.2">
      <c r="B29" s="98"/>
      <c r="C29" s="99"/>
      <c r="D29" s="19" t="s">
        <v>52</v>
      </c>
      <c r="E29" s="18">
        <v>13</v>
      </c>
      <c r="F29" s="17">
        <v>13</v>
      </c>
      <c r="G29" s="18">
        <v>12</v>
      </c>
      <c r="H29" s="19">
        <v>5</v>
      </c>
      <c r="I29" s="20">
        <v>3</v>
      </c>
      <c r="J29" s="19">
        <v>6</v>
      </c>
      <c r="K29" s="18">
        <v>7</v>
      </c>
      <c r="L29" s="17">
        <v>12</v>
      </c>
      <c r="M29" s="18">
        <v>15</v>
      </c>
      <c r="N29" s="19"/>
      <c r="O29" s="20"/>
      <c r="P29" s="19"/>
    </row>
    <row r="30" spans="2:16" x14ac:dyDescent="0.2">
      <c r="B30" s="98"/>
      <c r="C30" s="99"/>
      <c r="D30" s="30" t="s">
        <v>53</v>
      </c>
      <c r="E30" s="38">
        <v>1</v>
      </c>
      <c r="F30" s="40">
        <v>1</v>
      </c>
      <c r="G30" s="38">
        <f>G29/G28</f>
        <v>0.92307692307692313</v>
      </c>
      <c r="H30" s="43">
        <v>1</v>
      </c>
      <c r="I30" s="48">
        <v>1</v>
      </c>
      <c r="J30" s="43">
        <f>J29/J28</f>
        <v>0.8571428571428571</v>
      </c>
      <c r="K30" s="38">
        <v>1</v>
      </c>
      <c r="L30" s="61">
        <f>L29/L28</f>
        <v>0.92307692307692313</v>
      </c>
      <c r="M30" s="38">
        <f>M29/M28</f>
        <v>0.9375</v>
      </c>
      <c r="N30" s="48"/>
      <c r="O30" s="64"/>
      <c r="P30" s="64"/>
    </row>
    <row r="31" spans="2:16" x14ac:dyDescent="0.2">
      <c r="B31" s="98"/>
      <c r="C31" s="99"/>
      <c r="D31" s="19" t="s">
        <v>41</v>
      </c>
      <c r="E31" s="18">
        <v>52.03</v>
      </c>
      <c r="F31" s="17">
        <v>62.39</v>
      </c>
      <c r="G31" s="18">
        <v>81.36</v>
      </c>
      <c r="H31" s="19">
        <v>30.61</v>
      </c>
      <c r="I31" s="19">
        <v>9.56</v>
      </c>
      <c r="J31" s="19">
        <v>73.260000000000005</v>
      </c>
      <c r="K31" s="18">
        <v>16.87</v>
      </c>
      <c r="L31" s="17">
        <v>157.91</v>
      </c>
      <c r="M31" s="18">
        <v>173.14</v>
      </c>
      <c r="N31" s="19"/>
      <c r="O31" s="20"/>
      <c r="P31" s="19"/>
    </row>
    <row r="32" spans="2:16" x14ac:dyDescent="0.2">
      <c r="B32" s="76"/>
      <c r="C32" s="78"/>
      <c r="D32" s="15" t="s">
        <v>42</v>
      </c>
      <c r="E32" s="50">
        <f t="shared" ref="E32:J32" si="2">E31/E28</f>
        <v>4.0023076923076921</v>
      </c>
      <c r="F32" s="53">
        <f t="shared" si="2"/>
        <v>4.7992307692307694</v>
      </c>
      <c r="G32" s="50">
        <f t="shared" si="2"/>
        <v>6.2584615384615381</v>
      </c>
      <c r="H32" s="44">
        <f t="shared" si="2"/>
        <v>6.1219999999999999</v>
      </c>
      <c r="I32" s="46">
        <f t="shared" si="2"/>
        <v>3.186666666666667</v>
      </c>
      <c r="J32" s="55">
        <f t="shared" si="2"/>
        <v>10.465714285714286</v>
      </c>
      <c r="K32" s="50">
        <f>K31/K28</f>
        <v>2.41</v>
      </c>
      <c r="L32" s="53">
        <f>L31/L28</f>
        <v>12.146923076923077</v>
      </c>
      <c r="M32" s="50">
        <f>M31/M28</f>
        <v>10.821249999999999</v>
      </c>
      <c r="N32" s="44"/>
      <c r="O32" s="46"/>
      <c r="P32" s="44"/>
    </row>
    <row r="34" spans="2:16" s="3" customFormat="1" x14ac:dyDescent="0.2">
      <c r="B34" s="93" t="s">
        <v>20</v>
      </c>
      <c r="C34" s="109"/>
      <c r="D34" s="109"/>
      <c r="E34" s="109"/>
      <c r="F34" s="109"/>
      <c r="G34" s="109"/>
      <c r="H34" s="110"/>
      <c r="I34" s="111" t="s">
        <v>1</v>
      </c>
      <c r="J34" s="112"/>
      <c r="K34" s="113" t="s">
        <v>2</v>
      </c>
      <c r="L34" s="114"/>
      <c r="M34" s="111" t="s">
        <v>3</v>
      </c>
      <c r="N34" s="112"/>
      <c r="O34" s="113" t="s">
        <v>4</v>
      </c>
      <c r="P34" s="114"/>
    </row>
    <row r="35" spans="2:16" ht="12.75" customHeight="1" x14ac:dyDescent="0.2">
      <c r="B35" s="123" t="s">
        <v>54</v>
      </c>
      <c r="C35" s="124"/>
      <c r="D35" s="124"/>
      <c r="E35" s="115" t="s">
        <v>55</v>
      </c>
      <c r="F35" s="115"/>
      <c r="G35" s="115"/>
      <c r="H35" s="115"/>
      <c r="I35" s="116"/>
      <c r="J35" s="117"/>
      <c r="K35" s="118"/>
      <c r="L35" s="101"/>
      <c r="M35" s="116"/>
      <c r="N35" s="117"/>
      <c r="O35" s="118"/>
      <c r="P35" s="101"/>
    </row>
    <row r="36" spans="2:16" x14ac:dyDescent="0.2">
      <c r="B36" s="124"/>
      <c r="C36" s="124"/>
      <c r="D36" s="124"/>
      <c r="E36" s="115" t="s">
        <v>21</v>
      </c>
      <c r="F36" s="115"/>
      <c r="G36" s="115"/>
      <c r="H36" s="115"/>
      <c r="I36" s="116"/>
      <c r="J36" s="117"/>
      <c r="K36" s="118"/>
      <c r="L36" s="101"/>
      <c r="M36" s="116"/>
      <c r="N36" s="117"/>
      <c r="O36" s="118"/>
      <c r="P36" s="101"/>
    </row>
    <row r="37" spans="2:16" x14ac:dyDescent="0.2">
      <c r="B37" s="124"/>
      <c r="C37" s="124"/>
      <c r="D37" s="124"/>
      <c r="E37" s="115" t="s">
        <v>56</v>
      </c>
      <c r="F37" s="115"/>
      <c r="G37" s="115"/>
      <c r="H37" s="115"/>
      <c r="I37" s="116"/>
      <c r="J37" s="117"/>
      <c r="K37" s="118"/>
      <c r="L37" s="101"/>
      <c r="M37" s="116"/>
      <c r="N37" s="117"/>
      <c r="O37" s="118"/>
      <c r="P37" s="101"/>
    </row>
    <row r="38" spans="2:16" x14ac:dyDescent="0.2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x14ac:dyDescent="0.2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2:16" x14ac:dyDescent="0.2">
      <c r="C41" s="119" t="s">
        <v>22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</row>
    <row r="42" spans="2:16" x14ac:dyDescent="0.2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121" t="s">
        <v>61</v>
      </c>
      <c r="I44" s="121"/>
      <c r="J44" s="121"/>
      <c r="L44" s="6" t="s">
        <v>35</v>
      </c>
      <c r="M44" s="122" t="s">
        <v>62</v>
      </c>
      <c r="N44" s="121"/>
      <c r="O44" s="121"/>
    </row>
    <row r="45" spans="2:16" x14ac:dyDescent="0.2">
      <c r="E45" s="3"/>
      <c r="H45" s="3"/>
      <c r="K45" s="36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25" right="0.25" top="0.5" bottom="0.5" header="0.5" footer="0.5"/>
  <pageSetup scale="72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48"/>
  <sheetViews>
    <sheetView topLeftCell="A25" workbookViewId="0">
      <selection activeCell="M33" sqref="M33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8" s="2" customFormat="1" ht="79.5" customHeight="1" x14ac:dyDescent="0.2">
      <c r="B1" s="1"/>
      <c r="C1" s="67" t="s">
        <v>23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2:18" s="3" customFormat="1" ht="13.5" thickBot="1" x14ac:dyDescent="0.25">
      <c r="B2" s="3" t="s">
        <v>36</v>
      </c>
      <c r="D2" s="69" t="s">
        <v>58</v>
      </c>
      <c r="E2" s="69"/>
      <c r="I2" s="4" t="s">
        <v>32</v>
      </c>
      <c r="J2" s="5">
        <v>1006</v>
      </c>
      <c r="M2" s="3" t="s">
        <v>37</v>
      </c>
      <c r="N2" s="6"/>
      <c r="O2" s="5">
        <v>2014</v>
      </c>
    </row>
    <row r="3" spans="2:18" x14ac:dyDescent="0.2">
      <c r="B3" s="3"/>
      <c r="I3" s="3"/>
      <c r="J3" s="3"/>
      <c r="K3" s="3"/>
      <c r="L3" s="3"/>
      <c r="M3" s="3"/>
      <c r="N3" s="3"/>
    </row>
    <row r="4" spans="2:18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59</v>
      </c>
      <c r="M4" s="9"/>
      <c r="N4" s="9"/>
      <c r="O4" s="5"/>
    </row>
    <row r="5" spans="2:18" x14ac:dyDescent="0.2">
      <c r="B5" s="3"/>
      <c r="C5" s="3"/>
      <c r="D5" s="3"/>
      <c r="E5" s="3"/>
    </row>
    <row r="7" spans="2:18" s="2" customFormat="1" ht="12.75" customHeight="1" x14ac:dyDescent="0.2">
      <c r="B7" s="70" t="s">
        <v>0</v>
      </c>
      <c r="C7" s="71"/>
      <c r="D7" s="72"/>
      <c r="E7" s="79" t="s">
        <v>67</v>
      </c>
      <c r="F7" s="80"/>
      <c r="G7" s="80"/>
      <c r="H7" s="83" t="s">
        <v>68</v>
      </c>
      <c r="I7" s="84"/>
      <c r="J7" s="85"/>
      <c r="K7" s="89" t="s">
        <v>69</v>
      </c>
      <c r="L7" s="80"/>
      <c r="M7" s="80"/>
      <c r="N7" s="83" t="s">
        <v>70</v>
      </c>
      <c r="O7" s="84"/>
      <c r="P7" s="85"/>
    </row>
    <row r="8" spans="2:18" s="2" customFormat="1" ht="12.75" customHeight="1" x14ac:dyDescent="0.2">
      <c r="B8" s="73"/>
      <c r="C8" s="74"/>
      <c r="D8" s="75"/>
      <c r="E8" s="81"/>
      <c r="F8" s="82"/>
      <c r="G8" s="82"/>
      <c r="H8" s="86"/>
      <c r="I8" s="87"/>
      <c r="J8" s="88"/>
      <c r="K8" s="82"/>
      <c r="L8" s="82"/>
      <c r="M8" s="82"/>
      <c r="N8" s="86"/>
      <c r="O8" s="87"/>
      <c r="P8" s="88"/>
    </row>
    <row r="9" spans="2:18" ht="12.75" customHeight="1" x14ac:dyDescent="0.2">
      <c r="B9" s="73"/>
      <c r="C9" s="74"/>
      <c r="D9" s="75"/>
      <c r="E9" s="90" t="s">
        <v>1</v>
      </c>
      <c r="F9" s="91"/>
      <c r="G9" s="92"/>
      <c r="H9" s="93" t="s">
        <v>2</v>
      </c>
      <c r="I9" s="94"/>
      <c r="J9" s="95"/>
      <c r="K9" s="90" t="s">
        <v>3</v>
      </c>
      <c r="L9" s="91"/>
      <c r="M9" s="92"/>
      <c r="N9" s="93" t="s">
        <v>4</v>
      </c>
      <c r="O9" s="94"/>
      <c r="P9" s="95"/>
    </row>
    <row r="10" spans="2:18" s="14" customFormat="1" ht="12.75" customHeight="1" x14ac:dyDescent="0.2">
      <c r="B10" s="76"/>
      <c r="C10" s="77"/>
      <c r="D10" s="78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8" ht="12.75" customHeight="1" x14ac:dyDescent="0.2">
      <c r="B11" s="96" t="s">
        <v>43</v>
      </c>
      <c r="C11" s="97"/>
      <c r="D11" s="15" t="s">
        <v>26</v>
      </c>
      <c r="E11" s="16">
        <v>13</v>
      </c>
      <c r="F11" s="17">
        <v>6</v>
      </c>
      <c r="G11" s="18">
        <v>12</v>
      </c>
      <c r="H11" s="19">
        <v>19</v>
      </c>
      <c r="I11" s="20">
        <v>5</v>
      </c>
      <c r="J11" s="19">
        <v>5</v>
      </c>
      <c r="K11" s="18">
        <v>1</v>
      </c>
      <c r="L11" s="17">
        <v>17</v>
      </c>
      <c r="M11" s="18">
        <v>28</v>
      </c>
      <c r="N11" s="19"/>
      <c r="O11" s="20"/>
      <c r="P11" s="19"/>
    </row>
    <row r="12" spans="2:18" x14ac:dyDescent="0.2">
      <c r="B12" s="98"/>
      <c r="C12" s="99"/>
      <c r="D12" s="19" t="s">
        <v>27</v>
      </c>
      <c r="E12" s="18">
        <v>6</v>
      </c>
      <c r="F12" s="17">
        <v>6</v>
      </c>
      <c r="G12" s="18">
        <v>5</v>
      </c>
      <c r="H12" s="19">
        <v>6</v>
      </c>
      <c r="I12" s="20">
        <v>2</v>
      </c>
      <c r="J12" s="19">
        <v>3</v>
      </c>
      <c r="K12" s="18">
        <v>1</v>
      </c>
      <c r="L12" s="17">
        <v>7</v>
      </c>
      <c r="M12" s="18">
        <v>9</v>
      </c>
      <c r="N12" s="19"/>
      <c r="O12" s="20"/>
      <c r="P12" s="19"/>
    </row>
    <row r="13" spans="2:18" x14ac:dyDescent="0.2">
      <c r="B13" s="76"/>
      <c r="C13" s="78"/>
      <c r="D13" s="15" t="s">
        <v>28</v>
      </c>
      <c r="E13" s="52">
        <f>E11/E12</f>
        <v>2.1666666666666665</v>
      </c>
      <c r="F13" s="53">
        <v>1</v>
      </c>
      <c r="G13" s="52">
        <f>G11/G12</f>
        <v>2.4</v>
      </c>
      <c r="H13" s="44">
        <f>H11/H12</f>
        <v>3.1666666666666665</v>
      </c>
      <c r="I13" s="46">
        <f>I11/I12</f>
        <v>2.5</v>
      </c>
      <c r="J13" s="44">
        <f>J11/J12</f>
        <v>1.6666666666666667</v>
      </c>
      <c r="K13" s="50">
        <v>1</v>
      </c>
      <c r="L13" s="53">
        <f>L11/L12</f>
        <v>2.4285714285714284</v>
      </c>
      <c r="M13" s="50">
        <f>M11/M12</f>
        <v>3.1111111111111112</v>
      </c>
      <c r="N13" s="44"/>
      <c r="O13" s="46"/>
      <c r="P13" s="44"/>
      <c r="R13" s="66"/>
    </row>
    <row r="14" spans="2:18" ht="12.75" customHeight="1" x14ac:dyDescent="0.2">
      <c r="B14" s="96" t="s">
        <v>44</v>
      </c>
      <c r="C14" s="97"/>
      <c r="D14" s="24" t="s">
        <v>45</v>
      </c>
      <c r="E14" s="25">
        <v>6</v>
      </c>
      <c r="F14" s="26">
        <v>6</v>
      </c>
      <c r="G14" s="25">
        <v>5</v>
      </c>
      <c r="H14" s="24">
        <v>6</v>
      </c>
      <c r="I14" s="27">
        <v>2</v>
      </c>
      <c r="J14" s="24">
        <v>3</v>
      </c>
      <c r="K14" s="25">
        <v>1</v>
      </c>
      <c r="L14" s="26">
        <v>7</v>
      </c>
      <c r="M14" s="25">
        <v>9</v>
      </c>
      <c r="N14" s="24"/>
      <c r="O14" s="27"/>
      <c r="P14" s="24"/>
    </row>
    <row r="15" spans="2:18" ht="15" customHeight="1" x14ac:dyDescent="0.2">
      <c r="B15" s="98"/>
      <c r="C15" s="99"/>
      <c r="D15" s="28" t="s">
        <v>29</v>
      </c>
      <c r="E15" s="18">
        <v>6</v>
      </c>
      <c r="F15" s="17">
        <v>6</v>
      </c>
      <c r="G15" s="18">
        <v>4</v>
      </c>
      <c r="H15" s="19">
        <v>6</v>
      </c>
      <c r="I15" s="20">
        <v>2</v>
      </c>
      <c r="J15" s="19">
        <v>3</v>
      </c>
      <c r="K15" s="18">
        <v>1</v>
      </c>
      <c r="L15" s="17">
        <v>6</v>
      </c>
      <c r="M15" s="18">
        <v>8</v>
      </c>
      <c r="N15" s="19"/>
      <c r="O15" s="20"/>
      <c r="P15" s="19"/>
    </row>
    <row r="16" spans="2:18" ht="13.5" customHeight="1" x14ac:dyDescent="0.2">
      <c r="B16" s="98"/>
      <c r="C16" s="99"/>
      <c r="D16" s="28" t="s">
        <v>30</v>
      </c>
      <c r="E16" s="21">
        <v>0</v>
      </c>
      <c r="F16" s="22">
        <v>0</v>
      </c>
      <c r="G16" s="21">
        <v>1</v>
      </c>
      <c r="H16" s="15">
        <v>0</v>
      </c>
      <c r="I16" s="23">
        <v>0</v>
      </c>
      <c r="J16" s="15">
        <v>0</v>
      </c>
      <c r="K16" s="21">
        <v>0</v>
      </c>
      <c r="L16" s="22">
        <v>1</v>
      </c>
      <c r="M16" s="21">
        <v>1</v>
      </c>
      <c r="N16" s="15"/>
      <c r="O16" s="23"/>
      <c r="P16" s="15"/>
    </row>
    <row r="17" spans="2:16" x14ac:dyDescent="0.2">
      <c r="B17" s="76"/>
      <c r="C17" s="78"/>
      <c r="D17" s="15" t="s">
        <v>17</v>
      </c>
      <c r="E17" s="37">
        <v>1</v>
      </c>
      <c r="F17" s="39">
        <v>1</v>
      </c>
      <c r="G17" s="37">
        <f>G15/G14</f>
        <v>0.8</v>
      </c>
      <c r="H17" s="41">
        <v>1</v>
      </c>
      <c r="I17" s="45">
        <v>1</v>
      </c>
      <c r="J17" s="41">
        <v>1</v>
      </c>
      <c r="K17" s="37">
        <v>1</v>
      </c>
      <c r="L17" s="61">
        <f>L15/L14</f>
        <v>0.8571428571428571</v>
      </c>
      <c r="M17" s="37">
        <f>M15/M14</f>
        <v>0.88888888888888884</v>
      </c>
      <c r="N17" s="41"/>
      <c r="O17" s="41"/>
      <c r="P17" s="41"/>
    </row>
    <row r="18" spans="2:16" x14ac:dyDescent="0.2">
      <c r="B18" s="100" t="s">
        <v>18</v>
      </c>
      <c r="C18" s="101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x14ac:dyDescent="0.2">
      <c r="B19" s="102" t="s">
        <v>19</v>
      </c>
      <c r="C19" s="105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x14ac:dyDescent="0.2">
      <c r="B20" s="103"/>
      <c r="C20" s="106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x14ac:dyDescent="0.2">
      <c r="B21" s="103"/>
      <c r="C21" s="107"/>
      <c r="D21" s="15" t="s">
        <v>40</v>
      </c>
      <c r="E21" s="5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 x14ac:dyDescent="0.2">
      <c r="B22" s="103"/>
      <c r="C22" s="105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x14ac:dyDescent="0.2">
      <c r="B23" s="103"/>
      <c r="C23" s="106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x14ac:dyDescent="0.2">
      <c r="B24" s="103"/>
      <c r="C24" s="107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 x14ac:dyDescent="0.2">
      <c r="B25" s="103"/>
      <c r="C25" s="105" t="s">
        <v>49</v>
      </c>
      <c r="D25" s="24" t="s">
        <v>47</v>
      </c>
      <c r="E25" s="25">
        <v>485</v>
      </c>
      <c r="F25" s="26">
        <v>493</v>
      </c>
      <c r="G25" s="25">
        <v>493</v>
      </c>
      <c r="H25" s="24">
        <v>492</v>
      </c>
      <c r="I25" s="27">
        <v>489</v>
      </c>
      <c r="J25" s="24">
        <v>489</v>
      </c>
      <c r="K25" s="25">
        <v>489</v>
      </c>
      <c r="L25" s="26">
        <v>499</v>
      </c>
      <c r="M25" s="25">
        <v>495</v>
      </c>
      <c r="N25" s="24"/>
      <c r="O25" s="27"/>
      <c r="P25" s="24"/>
    </row>
    <row r="26" spans="2:16" x14ac:dyDescent="0.2">
      <c r="B26" s="103"/>
      <c r="C26" s="106"/>
      <c r="D26" s="19" t="s">
        <v>48</v>
      </c>
      <c r="E26" s="18">
        <v>10</v>
      </c>
      <c r="F26" s="17">
        <v>4</v>
      </c>
      <c r="G26" s="18">
        <v>9</v>
      </c>
      <c r="H26" s="19">
        <v>5</v>
      </c>
      <c r="I26" s="20">
        <v>3</v>
      </c>
      <c r="J26" s="19">
        <v>9</v>
      </c>
      <c r="K26" s="18">
        <v>12</v>
      </c>
      <c r="L26" s="17">
        <v>11</v>
      </c>
      <c r="M26" s="18">
        <v>14</v>
      </c>
      <c r="N26" s="19"/>
      <c r="O26" s="20"/>
      <c r="P26" s="19"/>
    </row>
    <row r="27" spans="2:16" x14ac:dyDescent="0.2">
      <c r="B27" s="104"/>
      <c r="C27" s="107"/>
      <c r="D27" s="15" t="s">
        <v>40</v>
      </c>
      <c r="E27" s="51">
        <f t="shared" ref="E27:J27" si="0">E26/E25</f>
        <v>2.0618556701030927E-2</v>
      </c>
      <c r="F27" s="54">
        <f t="shared" si="0"/>
        <v>8.1135902636916835E-3</v>
      </c>
      <c r="G27" s="51">
        <f t="shared" si="0"/>
        <v>1.8255578093306288E-2</v>
      </c>
      <c r="H27" s="42">
        <f t="shared" si="0"/>
        <v>1.016260162601626E-2</v>
      </c>
      <c r="I27" s="47">
        <f t="shared" si="0"/>
        <v>6.1349693251533744E-3</v>
      </c>
      <c r="J27" s="42">
        <f t="shared" si="0"/>
        <v>1.8404907975460124E-2</v>
      </c>
      <c r="K27" s="51">
        <f>K26/K25</f>
        <v>2.4539877300613498E-2</v>
      </c>
      <c r="L27" s="54">
        <f>L26/L25</f>
        <v>2.2044088176352707E-2</v>
      </c>
      <c r="M27" s="51">
        <f>M26/M25</f>
        <v>2.8282828282828285E-2</v>
      </c>
      <c r="N27" s="42"/>
      <c r="O27" s="47"/>
      <c r="P27" s="42"/>
    </row>
    <row r="28" spans="2:16" x14ac:dyDescent="0.2">
      <c r="B28" s="108" t="s">
        <v>50</v>
      </c>
      <c r="C28" s="97"/>
      <c r="D28" s="29" t="s">
        <v>51</v>
      </c>
      <c r="E28" s="56">
        <v>2</v>
      </c>
      <c r="F28" s="57">
        <v>1</v>
      </c>
      <c r="G28" s="56">
        <v>4</v>
      </c>
      <c r="H28" s="24">
        <v>0</v>
      </c>
      <c r="I28" s="27">
        <v>1</v>
      </c>
      <c r="J28" s="24">
        <v>2</v>
      </c>
      <c r="K28" s="25">
        <v>2</v>
      </c>
      <c r="L28" s="26">
        <v>7</v>
      </c>
      <c r="M28" s="25">
        <v>3</v>
      </c>
      <c r="N28" s="24"/>
      <c r="O28" s="27"/>
      <c r="P28" s="24"/>
    </row>
    <row r="29" spans="2:16" x14ac:dyDescent="0.2">
      <c r="B29" s="98"/>
      <c r="C29" s="99"/>
      <c r="D29" s="19" t="s">
        <v>52</v>
      </c>
      <c r="E29" s="18">
        <v>2</v>
      </c>
      <c r="F29" s="17">
        <v>1</v>
      </c>
      <c r="G29" s="18">
        <v>4</v>
      </c>
      <c r="H29" s="19">
        <v>0</v>
      </c>
      <c r="I29" s="20">
        <v>1</v>
      </c>
      <c r="J29" s="19">
        <v>2</v>
      </c>
      <c r="K29" s="18">
        <v>2</v>
      </c>
      <c r="L29" s="17">
        <v>6</v>
      </c>
      <c r="M29" s="18">
        <v>3</v>
      </c>
      <c r="N29" s="19"/>
      <c r="O29" s="20"/>
      <c r="P29" s="19"/>
    </row>
    <row r="30" spans="2:16" x14ac:dyDescent="0.2">
      <c r="B30" s="98"/>
      <c r="C30" s="99"/>
      <c r="D30" s="30" t="s">
        <v>53</v>
      </c>
      <c r="E30" s="38">
        <v>1</v>
      </c>
      <c r="F30" s="40">
        <v>1</v>
      </c>
      <c r="G30" s="38">
        <v>1</v>
      </c>
      <c r="H30" s="43">
        <v>0</v>
      </c>
      <c r="I30" s="48">
        <v>1</v>
      </c>
      <c r="J30" s="43">
        <v>1</v>
      </c>
      <c r="K30" s="38">
        <v>1</v>
      </c>
      <c r="L30" s="40">
        <f>L29/L28</f>
        <v>0.8571428571428571</v>
      </c>
      <c r="M30" s="38">
        <v>1</v>
      </c>
      <c r="N30" s="43"/>
      <c r="O30" s="43"/>
      <c r="P30" s="43"/>
    </row>
    <row r="31" spans="2:16" x14ac:dyDescent="0.2">
      <c r="B31" s="98"/>
      <c r="C31" s="99"/>
      <c r="D31" s="19" t="s">
        <v>41</v>
      </c>
      <c r="E31" s="18">
        <v>2.4900000000000002</v>
      </c>
      <c r="F31" s="17">
        <v>4.28</v>
      </c>
      <c r="G31" s="18">
        <v>2.52</v>
      </c>
      <c r="H31" s="19">
        <v>0</v>
      </c>
      <c r="I31" s="19">
        <v>3.88</v>
      </c>
      <c r="J31" s="19">
        <v>6.62</v>
      </c>
      <c r="K31" s="18">
        <v>9.1999999999999993</v>
      </c>
      <c r="L31" s="17">
        <v>105.01</v>
      </c>
      <c r="M31" s="18">
        <v>22.32</v>
      </c>
      <c r="N31" s="19"/>
      <c r="O31" s="20"/>
      <c r="P31" s="19"/>
    </row>
    <row r="32" spans="2:16" x14ac:dyDescent="0.2">
      <c r="B32" s="76"/>
      <c r="C32" s="78"/>
      <c r="D32" s="15" t="s">
        <v>42</v>
      </c>
      <c r="E32" s="50">
        <f>E31/E28</f>
        <v>1.2450000000000001</v>
      </c>
      <c r="F32" s="22">
        <v>4.28</v>
      </c>
      <c r="G32" s="50">
        <f>G31/G28</f>
        <v>0.63</v>
      </c>
      <c r="H32" s="44">
        <v>0</v>
      </c>
      <c r="I32" s="46">
        <v>3.88</v>
      </c>
      <c r="J32" s="55">
        <f>J31/J28</f>
        <v>3.31</v>
      </c>
      <c r="K32" s="50">
        <f>K31/K28</f>
        <v>4.5999999999999996</v>
      </c>
      <c r="L32" s="53">
        <f>L31/L28</f>
        <v>15.001428571428573</v>
      </c>
      <c r="M32" s="50">
        <f>M31/M28</f>
        <v>7.44</v>
      </c>
      <c r="N32" s="44"/>
      <c r="O32" s="46"/>
      <c r="P32" s="44"/>
    </row>
    <row r="34" spans="2:16" s="3" customFormat="1" x14ac:dyDescent="0.2">
      <c r="B34" s="93" t="s">
        <v>20</v>
      </c>
      <c r="C34" s="109"/>
      <c r="D34" s="109"/>
      <c r="E34" s="109"/>
      <c r="F34" s="109"/>
      <c r="G34" s="109"/>
      <c r="H34" s="110"/>
      <c r="I34" s="111" t="s">
        <v>1</v>
      </c>
      <c r="J34" s="112"/>
      <c r="K34" s="113" t="s">
        <v>2</v>
      </c>
      <c r="L34" s="114"/>
      <c r="M34" s="111" t="s">
        <v>3</v>
      </c>
      <c r="N34" s="112"/>
      <c r="O34" s="113" t="s">
        <v>4</v>
      </c>
      <c r="P34" s="114"/>
    </row>
    <row r="35" spans="2:16" ht="12.75" customHeight="1" x14ac:dyDescent="0.2">
      <c r="B35" s="123" t="s">
        <v>54</v>
      </c>
      <c r="C35" s="124"/>
      <c r="D35" s="124"/>
      <c r="E35" s="115" t="s">
        <v>55</v>
      </c>
      <c r="F35" s="115"/>
      <c r="G35" s="115"/>
      <c r="H35" s="115"/>
      <c r="I35" s="116"/>
      <c r="J35" s="117"/>
      <c r="K35" s="118"/>
      <c r="L35" s="101"/>
      <c r="M35" s="116"/>
      <c r="N35" s="117"/>
      <c r="O35" s="118"/>
      <c r="P35" s="101"/>
    </row>
    <row r="36" spans="2:16" x14ac:dyDescent="0.2">
      <c r="B36" s="124"/>
      <c r="C36" s="124"/>
      <c r="D36" s="124"/>
      <c r="E36" s="115" t="s">
        <v>21</v>
      </c>
      <c r="F36" s="115"/>
      <c r="G36" s="115"/>
      <c r="H36" s="115"/>
      <c r="I36" s="116"/>
      <c r="J36" s="117"/>
      <c r="K36" s="118"/>
      <c r="L36" s="101"/>
      <c r="M36" s="116"/>
      <c r="N36" s="117"/>
      <c r="O36" s="118"/>
      <c r="P36" s="101"/>
    </row>
    <row r="37" spans="2:16" x14ac:dyDescent="0.2">
      <c r="B37" s="124"/>
      <c r="C37" s="124"/>
      <c r="D37" s="124"/>
      <c r="E37" s="115" t="s">
        <v>56</v>
      </c>
      <c r="F37" s="115"/>
      <c r="G37" s="115"/>
      <c r="H37" s="115"/>
      <c r="I37" s="116"/>
      <c r="J37" s="117"/>
      <c r="K37" s="118"/>
      <c r="L37" s="101"/>
      <c r="M37" s="116"/>
      <c r="N37" s="117"/>
      <c r="O37" s="118"/>
      <c r="P37" s="101"/>
    </row>
    <row r="38" spans="2:16" x14ac:dyDescent="0.2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x14ac:dyDescent="0.2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2:16" x14ac:dyDescent="0.2">
      <c r="C41" s="119" t="s">
        <v>22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</row>
    <row r="42" spans="2:16" x14ac:dyDescent="0.2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121" t="s">
        <v>61</v>
      </c>
      <c r="I44" s="121"/>
      <c r="J44" s="121"/>
      <c r="L44" s="6" t="s">
        <v>35</v>
      </c>
      <c r="M44" s="122" t="s">
        <v>62</v>
      </c>
      <c r="N44" s="121"/>
      <c r="O44" s="121"/>
    </row>
    <row r="45" spans="2:16" x14ac:dyDescent="0.2">
      <c r="E45" s="3"/>
      <c r="H45" s="3"/>
      <c r="K45" s="36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43">
    <mergeCell ref="C41:P41"/>
    <mergeCell ref="O36:P36"/>
    <mergeCell ref="O37:P37"/>
    <mergeCell ref="M36:N36"/>
    <mergeCell ref="M37:N37"/>
    <mergeCell ref="O34:P34"/>
    <mergeCell ref="K7:M8"/>
    <mergeCell ref="E7:G8"/>
    <mergeCell ref="N9:P9"/>
    <mergeCell ref="C22:C24"/>
    <mergeCell ref="H44:J44"/>
    <mergeCell ref="M44:O44"/>
    <mergeCell ref="K36:L36"/>
    <mergeCell ref="I37:J37"/>
    <mergeCell ref="K37:L37"/>
    <mergeCell ref="O35:P35"/>
    <mergeCell ref="E9:G9"/>
    <mergeCell ref="H9:J9"/>
    <mergeCell ref="K9:M9"/>
    <mergeCell ref="I36:J36"/>
    <mergeCell ref="C1:P1"/>
    <mergeCell ref="I34:J34"/>
    <mergeCell ref="K34:L34"/>
    <mergeCell ref="M34:N34"/>
    <mergeCell ref="N7:P8"/>
    <mergeCell ref="C19:C21"/>
    <mergeCell ref="B11:C13"/>
    <mergeCell ref="M35:N35"/>
    <mergeCell ref="B18:C18"/>
    <mergeCell ref="B34:H34"/>
    <mergeCell ref="C25:C27"/>
    <mergeCell ref="E35:H35"/>
    <mergeCell ref="K35:L35"/>
    <mergeCell ref="D2:E2"/>
    <mergeCell ref="H7:J8"/>
    <mergeCell ref="E37:H37"/>
    <mergeCell ref="E36:H36"/>
    <mergeCell ref="I35:J35"/>
    <mergeCell ref="B19:B27"/>
    <mergeCell ref="B28:C32"/>
    <mergeCell ref="B14:C17"/>
    <mergeCell ref="B7:D10"/>
    <mergeCell ref="B35:D37"/>
  </mergeCells>
  <phoneticPr fontId="2" type="noConversion"/>
  <hyperlinks>
    <hyperlink ref="M44" r:id="rId1"/>
  </hyperlinks>
  <pageMargins left="0.25" right="0.25" top="0.5" bottom="0.5" header="0.5" footer="0.5"/>
  <pageSetup scale="72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workbookViewId="0">
      <selection activeCell="M33" sqref="M33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67" t="s">
        <v>23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2:16" s="3" customFormat="1" ht="13.5" thickBot="1" x14ac:dyDescent="0.25">
      <c r="B2" s="3" t="s">
        <v>36</v>
      </c>
      <c r="D2" s="69" t="s">
        <v>58</v>
      </c>
      <c r="E2" s="69"/>
      <c r="I2" s="4" t="s">
        <v>32</v>
      </c>
      <c r="J2" s="5">
        <v>1006</v>
      </c>
      <c r="M2" s="3" t="s">
        <v>37</v>
      </c>
      <c r="N2" s="6"/>
      <c r="O2" s="5"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63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70" t="s">
        <v>0</v>
      </c>
      <c r="C7" s="71"/>
      <c r="D7" s="72"/>
      <c r="E7" s="79" t="s">
        <v>67</v>
      </c>
      <c r="F7" s="80"/>
      <c r="G7" s="80"/>
      <c r="H7" s="83" t="s">
        <v>68</v>
      </c>
      <c r="I7" s="84"/>
      <c r="J7" s="85"/>
      <c r="K7" s="89" t="s">
        <v>69</v>
      </c>
      <c r="L7" s="80"/>
      <c r="M7" s="80"/>
      <c r="N7" s="83" t="s">
        <v>70</v>
      </c>
      <c r="O7" s="84"/>
      <c r="P7" s="85"/>
    </row>
    <row r="8" spans="2:16" s="2" customFormat="1" ht="12.75" customHeight="1" x14ac:dyDescent="0.2">
      <c r="B8" s="73"/>
      <c r="C8" s="74"/>
      <c r="D8" s="75"/>
      <c r="E8" s="81"/>
      <c r="F8" s="82"/>
      <c r="G8" s="82"/>
      <c r="H8" s="86"/>
      <c r="I8" s="87"/>
      <c r="J8" s="88"/>
      <c r="K8" s="82"/>
      <c r="L8" s="82"/>
      <c r="M8" s="82"/>
      <c r="N8" s="86"/>
      <c r="O8" s="87"/>
      <c r="P8" s="88"/>
    </row>
    <row r="9" spans="2:16" ht="12.75" customHeight="1" x14ac:dyDescent="0.2">
      <c r="B9" s="73"/>
      <c r="C9" s="74"/>
      <c r="D9" s="75"/>
      <c r="E9" s="90" t="s">
        <v>1</v>
      </c>
      <c r="F9" s="91"/>
      <c r="G9" s="92"/>
      <c r="H9" s="93" t="s">
        <v>2</v>
      </c>
      <c r="I9" s="94"/>
      <c r="J9" s="95"/>
      <c r="K9" s="90" t="s">
        <v>3</v>
      </c>
      <c r="L9" s="91"/>
      <c r="M9" s="92"/>
      <c r="N9" s="93" t="s">
        <v>4</v>
      </c>
      <c r="O9" s="94"/>
      <c r="P9" s="95"/>
    </row>
    <row r="10" spans="2:16" s="14" customFormat="1" ht="12.75" customHeight="1" x14ac:dyDescent="0.2">
      <c r="B10" s="76"/>
      <c r="C10" s="77"/>
      <c r="D10" s="78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96" t="s">
        <v>43</v>
      </c>
      <c r="C11" s="97"/>
      <c r="D11" s="15" t="s">
        <v>26</v>
      </c>
      <c r="E11" s="16">
        <v>2</v>
      </c>
      <c r="F11" s="17">
        <v>3</v>
      </c>
      <c r="G11" s="18">
        <v>13</v>
      </c>
      <c r="H11" s="19">
        <v>12</v>
      </c>
      <c r="I11" s="20">
        <v>8</v>
      </c>
      <c r="J11" s="19">
        <v>5</v>
      </c>
      <c r="K11" s="18">
        <v>3</v>
      </c>
      <c r="L11" s="17">
        <v>13</v>
      </c>
      <c r="M11" s="18">
        <v>31</v>
      </c>
      <c r="N11" s="19"/>
      <c r="O11" s="20"/>
      <c r="P11" s="19"/>
    </row>
    <row r="12" spans="2:16" x14ac:dyDescent="0.2">
      <c r="B12" s="98"/>
      <c r="C12" s="99"/>
      <c r="D12" s="19" t="s">
        <v>27</v>
      </c>
      <c r="E12" s="18">
        <v>2</v>
      </c>
      <c r="F12" s="17">
        <v>2</v>
      </c>
      <c r="G12" s="18">
        <v>5</v>
      </c>
      <c r="H12" s="19">
        <v>3</v>
      </c>
      <c r="I12" s="20">
        <v>5</v>
      </c>
      <c r="J12" s="19">
        <v>3</v>
      </c>
      <c r="K12" s="18">
        <v>2</v>
      </c>
      <c r="L12" s="17">
        <v>6</v>
      </c>
      <c r="M12" s="18">
        <v>9</v>
      </c>
      <c r="N12" s="19"/>
      <c r="O12" s="20"/>
      <c r="P12" s="19"/>
    </row>
    <row r="13" spans="2:16" x14ac:dyDescent="0.2">
      <c r="B13" s="76"/>
      <c r="C13" s="78"/>
      <c r="D13" s="15" t="s">
        <v>28</v>
      </c>
      <c r="E13" s="50">
        <v>1</v>
      </c>
      <c r="F13" s="53">
        <f t="shared" ref="F13:K13" si="0">F11/F12</f>
        <v>1.5</v>
      </c>
      <c r="G13" s="50">
        <f t="shared" si="0"/>
        <v>2.6</v>
      </c>
      <c r="H13" s="44">
        <f t="shared" si="0"/>
        <v>4</v>
      </c>
      <c r="I13" s="46">
        <f t="shared" si="0"/>
        <v>1.6</v>
      </c>
      <c r="J13" s="44">
        <f t="shared" si="0"/>
        <v>1.6666666666666667</v>
      </c>
      <c r="K13" s="50">
        <f t="shared" si="0"/>
        <v>1.5</v>
      </c>
      <c r="L13" s="53">
        <f>L11/L12</f>
        <v>2.1666666666666665</v>
      </c>
      <c r="M13" s="50">
        <f>M11/M12</f>
        <v>3.4444444444444446</v>
      </c>
      <c r="N13" s="44"/>
      <c r="O13" s="46"/>
      <c r="P13" s="44"/>
    </row>
    <row r="14" spans="2:16" ht="12.75" customHeight="1" x14ac:dyDescent="0.2">
      <c r="B14" s="96" t="s">
        <v>44</v>
      </c>
      <c r="C14" s="97"/>
      <c r="D14" s="24" t="s">
        <v>45</v>
      </c>
      <c r="E14" s="25">
        <v>2</v>
      </c>
      <c r="F14" s="26">
        <v>2</v>
      </c>
      <c r="G14" s="25">
        <v>5</v>
      </c>
      <c r="H14" s="24">
        <v>3</v>
      </c>
      <c r="I14" s="27">
        <v>5</v>
      </c>
      <c r="J14" s="24">
        <v>3</v>
      </c>
      <c r="K14" s="25">
        <v>2</v>
      </c>
      <c r="L14" s="26">
        <v>6</v>
      </c>
      <c r="M14" s="25">
        <v>9</v>
      </c>
      <c r="N14" s="24"/>
      <c r="O14" s="27"/>
      <c r="P14" s="24"/>
    </row>
    <row r="15" spans="2:16" ht="15" customHeight="1" x14ac:dyDescent="0.2">
      <c r="B15" s="98"/>
      <c r="C15" s="99"/>
      <c r="D15" s="28" t="s">
        <v>29</v>
      </c>
      <c r="E15" s="18">
        <v>2</v>
      </c>
      <c r="F15" s="17">
        <v>2</v>
      </c>
      <c r="G15" s="18">
        <v>5</v>
      </c>
      <c r="H15" s="19">
        <v>2</v>
      </c>
      <c r="I15" s="20">
        <v>5</v>
      </c>
      <c r="J15" s="19">
        <v>3</v>
      </c>
      <c r="K15" s="18">
        <v>2</v>
      </c>
      <c r="L15" s="17">
        <v>6</v>
      </c>
      <c r="M15" s="18">
        <v>9</v>
      </c>
      <c r="N15" s="19"/>
      <c r="O15" s="20"/>
      <c r="P15" s="19"/>
    </row>
    <row r="16" spans="2:16" ht="13.5" customHeight="1" x14ac:dyDescent="0.2">
      <c r="B16" s="98"/>
      <c r="C16" s="99"/>
      <c r="D16" s="28" t="s">
        <v>30</v>
      </c>
      <c r="E16" s="21">
        <v>0</v>
      </c>
      <c r="F16" s="22">
        <v>0</v>
      </c>
      <c r="G16" s="21">
        <v>0</v>
      </c>
      <c r="H16" s="15">
        <v>1</v>
      </c>
      <c r="I16" s="23">
        <v>0</v>
      </c>
      <c r="J16" s="15">
        <v>0</v>
      </c>
      <c r="K16" s="21">
        <v>0</v>
      </c>
      <c r="L16" s="22">
        <v>0</v>
      </c>
      <c r="M16" s="21">
        <v>0</v>
      </c>
      <c r="N16" s="15"/>
      <c r="O16" s="23"/>
      <c r="P16" s="15"/>
    </row>
    <row r="17" spans="2:16" x14ac:dyDescent="0.2">
      <c r="B17" s="76"/>
      <c r="C17" s="78"/>
      <c r="D17" s="15" t="s">
        <v>17</v>
      </c>
      <c r="E17" s="37">
        <v>1</v>
      </c>
      <c r="F17" s="39">
        <v>1</v>
      </c>
      <c r="G17" s="37">
        <v>1</v>
      </c>
      <c r="H17" s="41">
        <f>H15/H14</f>
        <v>0.66666666666666663</v>
      </c>
      <c r="I17" s="45">
        <v>1</v>
      </c>
      <c r="J17" s="41">
        <v>1</v>
      </c>
      <c r="K17" s="37">
        <v>1</v>
      </c>
      <c r="L17" s="39">
        <v>1</v>
      </c>
      <c r="M17" s="37">
        <v>1</v>
      </c>
      <c r="N17" s="41"/>
      <c r="O17" s="41"/>
      <c r="P17" s="41"/>
    </row>
    <row r="18" spans="2:16" x14ac:dyDescent="0.2">
      <c r="B18" s="100" t="s">
        <v>18</v>
      </c>
      <c r="C18" s="101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x14ac:dyDescent="0.2">
      <c r="B19" s="102" t="s">
        <v>19</v>
      </c>
      <c r="C19" s="105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x14ac:dyDescent="0.2">
      <c r="B20" s="103"/>
      <c r="C20" s="106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x14ac:dyDescent="0.2">
      <c r="B21" s="103"/>
      <c r="C21" s="107"/>
      <c r="D21" s="15" t="s">
        <v>40</v>
      </c>
      <c r="E21" s="2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 x14ac:dyDescent="0.2">
      <c r="B22" s="103"/>
      <c r="C22" s="105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x14ac:dyDescent="0.2">
      <c r="B23" s="103"/>
      <c r="C23" s="106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x14ac:dyDescent="0.2">
      <c r="B24" s="103"/>
      <c r="C24" s="107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 x14ac:dyDescent="0.2">
      <c r="B25" s="103"/>
      <c r="C25" s="105" t="s">
        <v>49</v>
      </c>
      <c r="D25" s="24" t="s">
        <v>47</v>
      </c>
      <c r="E25" s="25">
        <v>380</v>
      </c>
      <c r="F25" s="26">
        <v>385</v>
      </c>
      <c r="G25" s="25">
        <v>387</v>
      </c>
      <c r="H25" s="24">
        <v>388</v>
      </c>
      <c r="I25" s="27">
        <v>390</v>
      </c>
      <c r="J25" s="24">
        <v>394</v>
      </c>
      <c r="K25" s="25">
        <v>396</v>
      </c>
      <c r="L25" s="26">
        <v>390</v>
      </c>
      <c r="M25" s="25">
        <v>401</v>
      </c>
      <c r="N25" s="24"/>
      <c r="O25" s="27"/>
      <c r="P25" s="24"/>
    </row>
    <row r="26" spans="2:16" x14ac:dyDescent="0.2">
      <c r="B26" s="103"/>
      <c r="C26" s="106"/>
      <c r="D26" s="19" t="s">
        <v>48</v>
      </c>
      <c r="E26" s="18">
        <v>2</v>
      </c>
      <c r="F26" s="17">
        <v>6</v>
      </c>
      <c r="G26" s="18">
        <v>4</v>
      </c>
      <c r="H26" s="19">
        <v>4</v>
      </c>
      <c r="I26" s="20">
        <v>9</v>
      </c>
      <c r="J26" s="19">
        <v>13</v>
      </c>
      <c r="K26" s="18">
        <v>6</v>
      </c>
      <c r="L26" s="17">
        <v>5</v>
      </c>
      <c r="M26" s="18">
        <v>22</v>
      </c>
      <c r="N26" s="19"/>
      <c r="O26" s="20"/>
      <c r="P26" s="19"/>
    </row>
    <row r="27" spans="2:16" x14ac:dyDescent="0.2">
      <c r="B27" s="104"/>
      <c r="C27" s="107"/>
      <c r="D27" s="15" t="s">
        <v>40</v>
      </c>
      <c r="E27" s="51">
        <f t="shared" ref="E27:J27" si="1">E26/E25</f>
        <v>5.263157894736842E-3</v>
      </c>
      <c r="F27" s="54">
        <f t="shared" si="1"/>
        <v>1.5584415584415584E-2</v>
      </c>
      <c r="G27" s="51">
        <f t="shared" si="1"/>
        <v>1.0335917312661499E-2</v>
      </c>
      <c r="H27" s="42">
        <f t="shared" si="1"/>
        <v>1.0309278350515464E-2</v>
      </c>
      <c r="I27" s="47">
        <f t="shared" si="1"/>
        <v>2.3076923076923078E-2</v>
      </c>
      <c r="J27" s="42">
        <f t="shared" si="1"/>
        <v>3.2994923857868022E-2</v>
      </c>
      <c r="K27" s="51">
        <f>K26/K25</f>
        <v>1.5151515151515152E-2</v>
      </c>
      <c r="L27" s="54">
        <f>L26/L25</f>
        <v>1.282051282051282E-2</v>
      </c>
      <c r="M27" s="51">
        <f>M26/M25</f>
        <v>5.4862842892768077E-2</v>
      </c>
      <c r="N27" s="42"/>
      <c r="O27" s="47"/>
      <c r="P27" s="42"/>
    </row>
    <row r="28" spans="2:16" x14ac:dyDescent="0.2">
      <c r="B28" s="108" t="s">
        <v>50</v>
      </c>
      <c r="C28" s="97"/>
      <c r="D28" s="29" t="s">
        <v>51</v>
      </c>
      <c r="E28" s="25">
        <v>0</v>
      </c>
      <c r="F28" s="26">
        <v>2</v>
      </c>
      <c r="G28" s="25">
        <v>3</v>
      </c>
      <c r="H28" s="24">
        <v>2</v>
      </c>
      <c r="I28" s="27">
        <v>1</v>
      </c>
      <c r="J28" s="24">
        <v>3</v>
      </c>
      <c r="K28" s="25">
        <v>3</v>
      </c>
      <c r="L28" s="26">
        <v>3</v>
      </c>
      <c r="M28" s="25">
        <v>7</v>
      </c>
      <c r="N28" s="24"/>
      <c r="O28" s="27"/>
      <c r="P28" s="24"/>
    </row>
    <row r="29" spans="2:16" x14ac:dyDescent="0.2">
      <c r="B29" s="98"/>
      <c r="C29" s="99"/>
      <c r="D29" s="19" t="s">
        <v>52</v>
      </c>
      <c r="E29" s="18">
        <v>0</v>
      </c>
      <c r="F29" s="17">
        <v>2</v>
      </c>
      <c r="G29" s="18">
        <v>3</v>
      </c>
      <c r="H29" s="19">
        <v>2</v>
      </c>
      <c r="I29" s="20">
        <v>1</v>
      </c>
      <c r="J29" s="19">
        <v>3</v>
      </c>
      <c r="K29" s="18">
        <v>3</v>
      </c>
      <c r="L29" s="17">
        <v>3</v>
      </c>
      <c r="M29" s="18">
        <v>6</v>
      </c>
      <c r="N29" s="19"/>
      <c r="O29" s="20"/>
      <c r="P29" s="19"/>
    </row>
    <row r="30" spans="2:16" x14ac:dyDescent="0.2">
      <c r="B30" s="98"/>
      <c r="C30" s="99"/>
      <c r="D30" s="30" t="s">
        <v>53</v>
      </c>
      <c r="E30" s="38">
        <v>1</v>
      </c>
      <c r="F30" s="40">
        <v>1</v>
      </c>
      <c r="G30" s="38">
        <v>1</v>
      </c>
      <c r="H30" s="43">
        <v>1</v>
      </c>
      <c r="I30" s="49">
        <v>1</v>
      </c>
      <c r="J30" s="43">
        <v>1</v>
      </c>
      <c r="K30" s="38">
        <v>1</v>
      </c>
      <c r="L30" s="40">
        <v>1</v>
      </c>
      <c r="M30" s="38">
        <f>M29/M28</f>
        <v>0.8571428571428571</v>
      </c>
      <c r="N30" s="43"/>
      <c r="O30" s="43"/>
      <c r="P30" s="43"/>
    </row>
    <row r="31" spans="2:16" x14ac:dyDescent="0.2">
      <c r="B31" s="98"/>
      <c r="C31" s="99"/>
      <c r="D31" s="19" t="s">
        <v>41</v>
      </c>
      <c r="E31" s="18">
        <v>0</v>
      </c>
      <c r="F31" s="17">
        <v>25.87</v>
      </c>
      <c r="G31" s="18">
        <v>26.06</v>
      </c>
      <c r="H31" s="19">
        <v>26.58</v>
      </c>
      <c r="I31" s="20">
        <v>5.43</v>
      </c>
      <c r="J31" s="19">
        <v>25.23</v>
      </c>
      <c r="K31" s="18">
        <v>2.77</v>
      </c>
      <c r="L31" s="17">
        <v>26.95</v>
      </c>
      <c r="M31" s="18">
        <v>131.27000000000001</v>
      </c>
      <c r="N31" s="19"/>
      <c r="O31" s="20"/>
      <c r="P31" s="19"/>
    </row>
    <row r="32" spans="2:16" x14ac:dyDescent="0.2">
      <c r="B32" s="76"/>
      <c r="C32" s="78"/>
      <c r="D32" s="15" t="s">
        <v>42</v>
      </c>
      <c r="E32" s="21">
        <v>0</v>
      </c>
      <c r="F32" s="22">
        <f>F31/F28</f>
        <v>12.935</v>
      </c>
      <c r="G32" s="50">
        <f>G31/G28</f>
        <v>8.6866666666666656</v>
      </c>
      <c r="H32" s="44">
        <f>H31/H28</f>
        <v>13.29</v>
      </c>
      <c r="I32" s="46">
        <v>5.43</v>
      </c>
      <c r="J32" s="44">
        <f>J31/J28</f>
        <v>8.41</v>
      </c>
      <c r="K32" s="50">
        <f>K31/K28</f>
        <v>0.92333333333333334</v>
      </c>
      <c r="L32" s="53">
        <f>L31/L28</f>
        <v>8.9833333333333325</v>
      </c>
      <c r="M32" s="50">
        <f>M31/M28</f>
        <v>18.752857142857145</v>
      </c>
      <c r="N32" s="44"/>
      <c r="O32" s="46"/>
      <c r="P32" s="44"/>
    </row>
    <row r="34" spans="2:16" s="3" customFormat="1" x14ac:dyDescent="0.2">
      <c r="B34" s="93" t="s">
        <v>20</v>
      </c>
      <c r="C34" s="109"/>
      <c r="D34" s="109"/>
      <c r="E34" s="109"/>
      <c r="F34" s="109"/>
      <c r="G34" s="109"/>
      <c r="H34" s="110"/>
      <c r="I34" s="111" t="s">
        <v>1</v>
      </c>
      <c r="J34" s="112"/>
      <c r="K34" s="113" t="s">
        <v>2</v>
      </c>
      <c r="L34" s="114"/>
      <c r="M34" s="111" t="s">
        <v>3</v>
      </c>
      <c r="N34" s="112"/>
      <c r="O34" s="113" t="s">
        <v>4</v>
      </c>
      <c r="P34" s="114"/>
    </row>
    <row r="35" spans="2:16" ht="12.75" customHeight="1" x14ac:dyDescent="0.2">
      <c r="B35" s="123" t="s">
        <v>54</v>
      </c>
      <c r="C35" s="124"/>
      <c r="D35" s="124"/>
      <c r="E35" s="115" t="s">
        <v>55</v>
      </c>
      <c r="F35" s="115"/>
      <c r="G35" s="115"/>
      <c r="H35" s="115"/>
      <c r="I35" s="116"/>
      <c r="J35" s="117"/>
      <c r="K35" s="118"/>
      <c r="L35" s="101"/>
      <c r="M35" s="116"/>
      <c r="N35" s="117"/>
      <c r="O35" s="118"/>
      <c r="P35" s="101"/>
    </row>
    <row r="36" spans="2:16" x14ac:dyDescent="0.2">
      <c r="B36" s="124"/>
      <c r="C36" s="124"/>
      <c r="D36" s="124"/>
      <c r="E36" s="115" t="s">
        <v>21</v>
      </c>
      <c r="F36" s="115"/>
      <c r="G36" s="115"/>
      <c r="H36" s="115"/>
      <c r="I36" s="116"/>
      <c r="J36" s="117"/>
      <c r="K36" s="118"/>
      <c r="L36" s="101"/>
      <c r="M36" s="116"/>
      <c r="N36" s="117"/>
      <c r="O36" s="118"/>
      <c r="P36" s="101"/>
    </row>
    <row r="37" spans="2:16" x14ac:dyDescent="0.2">
      <c r="B37" s="124"/>
      <c r="C37" s="124"/>
      <c r="D37" s="124"/>
      <c r="E37" s="115" t="s">
        <v>56</v>
      </c>
      <c r="F37" s="115"/>
      <c r="G37" s="115"/>
      <c r="H37" s="115"/>
      <c r="I37" s="116"/>
      <c r="J37" s="117"/>
      <c r="K37" s="118"/>
      <c r="L37" s="101"/>
      <c r="M37" s="116"/>
      <c r="N37" s="117"/>
      <c r="O37" s="118"/>
      <c r="P37" s="101"/>
    </row>
    <row r="38" spans="2:16" x14ac:dyDescent="0.2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x14ac:dyDescent="0.2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2:16" x14ac:dyDescent="0.2">
      <c r="C41" s="119" t="s">
        <v>22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</row>
    <row r="42" spans="2:16" x14ac:dyDescent="0.2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121" t="s">
        <v>61</v>
      </c>
      <c r="I44" s="121"/>
      <c r="J44" s="121"/>
      <c r="L44" s="6" t="s">
        <v>35</v>
      </c>
      <c r="M44" s="122" t="s">
        <v>62</v>
      </c>
      <c r="N44" s="121"/>
      <c r="O44" s="121"/>
    </row>
    <row r="45" spans="2:16" x14ac:dyDescent="0.2">
      <c r="E45" s="3"/>
      <c r="H45" s="3"/>
      <c r="K45" s="36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25" right="0.25" top="0.5" bottom="0.5" header="0.5" footer="0.5"/>
  <pageSetup scale="72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workbookViewId="0">
      <selection activeCell="M33" sqref="M33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67" t="s">
        <v>23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2:16" s="3" customFormat="1" ht="13.5" thickBot="1" x14ac:dyDescent="0.25">
      <c r="B2" s="3" t="s">
        <v>36</v>
      </c>
      <c r="D2" s="69" t="s">
        <v>58</v>
      </c>
      <c r="E2" s="69"/>
      <c r="I2" s="4" t="s">
        <v>32</v>
      </c>
      <c r="J2" s="5">
        <v>1006</v>
      </c>
      <c r="M2" s="3" t="s">
        <v>37</v>
      </c>
      <c r="N2" s="6"/>
      <c r="O2" s="5"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64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70" t="s">
        <v>0</v>
      </c>
      <c r="C7" s="71"/>
      <c r="D7" s="72"/>
      <c r="E7" s="79" t="s">
        <v>67</v>
      </c>
      <c r="F7" s="80"/>
      <c r="G7" s="80"/>
      <c r="H7" s="83" t="s">
        <v>68</v>
      </c>
      <c r="I7" s="84"/>
      <c r="J7" s="85"/>
      <c r="K7" s="89" t="s">
        <v>69</v>
      </c>
      <c r="L7" s="80"/>
      <c r="M7" s="80"/>
      <c r="N7" s="83" t="s">
        <v>70</v>
      </c>
      <c r="O7" s="84"/>
      <c r="P7" s="85"/>
    </row>
    <row r="8" spans="2:16" s="2" customFormat="1" ht="12.75" customHeight="1" x14ac:dyDescent="0.2">
      <c r="B8" s="73"/>
      <c r="C8" s="74"/>
      <c r="D8" s="75"/>
      <c r="E8" s="81"/>
      <c r="F8" s="82"/>
      <c r="G8" s="82"/>
      <c r="H8" s="86"/>
      <c r="I8" s="87"/>
      <c r="J8" s="88"/>
      <c r="K8" s="82"/>
      <c r="L8" s="82"/>
      <c r="M8" s="82"/>
      <c r="N8" s="86"/>
      <c r="O8" s="87"/>
      <c r="P8" s="88"/>
    </row>
    <row r="9" spans="2:16" ht="12.75" customHeight="1" x14ac:dyDescent="0.2">
      <c r="B9" s="73"/>
      <c r="C9" s="74"/>
      <c r="D9" s="75"/>
      <c r="E9" s="90" t="s">
        <v>1</v>
      </c>
      <c r="F9" s="91"/>
      <c r="G9" s="92"/>
      <c r="H9" s="93" t="s">
        <v>2</v>
      </c>
      <c r="I9" s="94"/>
      <c r="J9" s="95"/>
      <c r="K9" s="90" t="s">
        <v>3</v>
      </c>
      <c r="L9" s="91"/>
      <c r="M9" s="92"/>
      <c r="N9" s="93" t="s">
        <v>4</v>
      </c>
      <c r="O9" s="94"/>
      <c r="P9" s="95"/>
    </row>
    <row r="10" spans="2:16" s="14" customFormat="1" ht="12.75" customHeight="1" x14ac:dyDescent="0.2">
      <c r="B10" s="76"/>
      <c r="C10" s="77"/>
      <c r="D10" s="78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96" t="s">
        <v>43</v>
      </c>
      <c r="C11" s="97"/>
      <c r="D11" s="15" t="s">
        <v>26</v>
      </c>
      <c r="E11" s="16">
        <v>2</v>
      </c>
      <c r="F11" s="17">
        <v>19</v>
      </c>
      <c r="G11" s="18">
        <v>7</v>
      </c>
      <c r="H11" s="19">
        <v>11</v>
      </c>
      <c r="I11" s="20">
        <v>12</v>
      </c>
      <c r="J11" s="19">
        <v>10</v>
      </c>
      <c r="K11" s="18">
        <v>19</v>
      </c>
      <c r="L11" s="17">
        <v>28</v>
      </c>
      <c r="M11" s="18">
        <v>34</v>
      </c>
      <c r="N11" s="19"/>
      <c r="O11" s="20"/>
      <c r="P11" s="19"/>
    </row>
    <row r="12" spans="2:16" x14ac:dyDescent="0.2">
      <c r="B12" s="98"/>
      <c r="C12" s="99"/>
      <c r="D12" s="19" t="s">
        <v>27</v>
      </c>
      <c r="E12" s="18">
        <v>2</v>
      </c>
      <c r="F12" s="17">
        <v>11</v>
      </c>
      <c r="G12" s="18">
        <v>5</v>
      </c>
      <c r="H12" s="19">
        <v>6</v>
      </c>
      <c r="I12" s="20">
        <v>5</v>
      </c>
      <c r="J12" s="19">
        <v>7</v>
      </c>
      <c r="K12" s="18">
        <v>9</v>
      </c>
      <c r="L12" s="17">
        <v>16</v>
      </c>
      <c r="M12" s="18">
        <v>15</v>
      </c>
      <c r="N12" s="19"/>
      <c r="O12" s="20"/>
      <c r="P12" s="19"/>
    </row>
    <row r="13" spans="2:16" x14ac:dyDescent="0.2">
      <c r="B13" s="76"/>
      <c r="C13" s="78"/>
      <c r="D13" s="15" t="s">
        <v>28</v>
      </c>
      <c r="E13" s="50">
        <v>1</v>
      </c>
      <c r="F13" s="53">
        <f>F11/F12</f>
        <v>1.7272727272727273</v>
      </c>
      <c r="G13" s="50">
        <f>G11/G12</f>
        <v>1.4</v>
      </c>
      <c r="H13" s="44">
        <f>H11/H12</f>
        <v>1.8333333333333333</v>
      </c>
      <c r="I13" s="46">
        <f>I12/I11</f>
        <v>0.41666666666666669</v>
      </c>
      <c r="J13" s="44">
        <f>J11/J12</f>
        <v>1.4285714285714286</v>
      </c>
      <c r="K13" s="50">
        <f>K11/K12</f>
        <v>2.1111111111111112</v>
      </c>
      <c r="L13" s="53">
        <f>L11/L12</f>
        <v>1.75</v>
      </c>
      <c r="M13" s="50">
        <f>M11/M12</f>
        <v>2.2666666666666666</v>
      </c>
      <c r="N13" s="44"/>
      <c r="O13" s="46"/>
      <c r="P13" s="44"/>
    </row>
    <row r="14" spans="2:16" ht="12.75" customHeight="1" x14ac:dyDescent="0.2">
      <c r="B14" s="96" t="s">
        <v>44</v>
      </c>
      <c r="C14" s="97"/>
      <c r="D14" s="24" t="s">
        <v>45</v>
      </c>
      <c r="E14" s="25">
        <v>2</v>
      </c>
      <c r="F14" s="26">
        <v>11</v>
      </c>
      <c r="G14" s="25">
        <v>5</v>
      </c>
      <c r="H14" s="24">
        <v>6</v>
      </c>
      <c r="I14" s="27">
        <v>5</v>
      </c>
      <c r="J14" s="24">
        <v>7</v>
      </c>
      <c r="K14" s="25">
        <v>9</v>
      </c>
      <c r="L14" s="26">
        <v>16</v>
      </c>
      <c r="M14" s="25">
        <v>15</v>
      </c>
      <c r="N14" s="24"/>
      <c r="O14" s="27"/>
      <c r="P14" s="24"/>
    </row>
    <row r="15" spans="2:16" ht="15" customHeight="1" x14ac:dyDescent="0.2">
      <c r="B15" s="98"/>
      <c r="C15" s="99"/>
      <c r="D15" s="28" t="s">
        <v>29</v>
      </c>
      <c r="E15" s="18">
        <v>2</v>
      </c>
      <c r="F15" s="17">
        <v>11</v>
      </c>
      <c r="G15" s="18">
        <v>5</v>
      </c>
      <c r="H15" s="19">
        <v>6</v>
      </c>
      <c r="I15" s="20">
        <v>5</v>
      </c>
      <c r="J15" s="19">
        <v>7</v>
      </c>
      <c r="K15" s="18">
        <v>9</v>
      </c>
      <c r="L15" s="17">
        <v>16</v>
      </c>
      <c r="M15" s="18">
        <v>15</v>
      </c>
      <c r="N15" s="19"/>
      <c r="O15" s="20"/>
      <c r="P15" s="19"/>
    </row>
    <row r="16" spans="2:16" ht="13.5" customHeight="1" x14ac:dyDescent="0.2">
      <c r="B16" s="98"/>
      <c r="C16" s="99"/>
      <c r="D16" s="28" t="s">
        <v>30</v>
      </c>
      <c r="E16" s="21">
        <v>0</v>
      </c>
      <c r="F16" s="22">
        <v>0</v>
      </c>
      <c r="G16" s="21">
        <v>0</v>
      </c>
      <c r="H16" s="15">
        <v>0</v>
      </c>
      <c r="I16" s="23">
        <v>0</v>
      </c>
      <c r="J16" s="15">
        <v>0</v>
      </c>
      <c r="K16" s="21">
        <v>0</v>
      </c>
      <c r="L16" s="22">
        <v>0</v>
      </c>
      <c r="M16" s="21">
        <v>0</v>
      </c>
      <c r="N16" s="15"/>
      <c r="O16" s="23"/>
      <c r="P16" s="15"/>
    </row>
    <row r="17" spans="2:16" x14ac:dyDescent="0.2">
      <c r="B17" s="76"/>
      <c r="C17" s="78"/>
      <c r="D17" s="15" t="s">
        <v>17</v>
      </c>
      <c r="E17" s="37">
        <v>1</v>
      </c>
      <c r="F17" s="39">
        <v>1</v>
      </c>
      <c r="G17" s="37">
        <v>1</v>
      </c>
      <c r="H17" s="41">
        <v>1</v>
      </c>
      <c r="I17" s="45">
        <v>1</v>
      </c>
      <c r="J17" s="41">
        <v>1</v>
      </c>
      <c r="K17" s="37">
        <v>1</v>
      </c>
      <c r="L17" s="39">
        <v>1</v>
      </c>
      <c r="M17" s="37">
        <v>1</v>
      </c>
      <c r="N17" s="41"/>
      <c r="O17" s="41"/>
      <c r="P17" s="41"/>
    </row>
    <row r="18" spans="2:16" x14ac:dyDescent="0.2">
      <c r="B18" s="100" t="s">
        <v>18</v>
      </c>
      <c r="C18" s="101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x14ac:dyDescent="0.2">
      <c r="B19" s="102" t="s">
        <v>19</v>
      </c>
      <c r="C19" s="105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x14ac:dyDescent="0.2">
      <c r="B20" s="103"/>
      <c r="C20" s="106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x14ac:dyDescent="0.2">
      <c r="B21" s="103"/>
      <c r="C21" s="107"/>
      <c r="D21" s="15" t="s">
        <v>40</v>
      </c>
      <c r="E21" s="2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 x14ac:dyDescent="0.2">
      <c r="B22" s="103"/>
      <c r="C22" s="105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x14ac:dyDescent="0.2">
      <c r="B23" s="103"/>
      <c r="C23" s="106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x14ac:dyDescent="0.2">
      <c r="B24" s="103"/>
      <c r="C24" s="107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 x14ac:dyDescent="0.2">
      <c r="B25" s="103"/>
      <c r="C25" s="105" t="s">
        <v>49</v>
      </c>
      <c r="D25" s="24" t="s">
        <v>47</v>
      </c>
      <c r="E25" s="25">
        <v>705</v>
      </c>
      <c r="F25" s="26">
        <v>709</v>
      </c>
      <c r="G25" s="25">
        <v>714</v>
      </c>
      <c r="H25" s="24">
        <v>713</v>
      </c>
      <c r="I25" s="27">
        <v>706</v>
      </c>
      <c r="J25" s="24">
        <v>705</v>
      </c>
      <c r="K25" s="25">
        <v>690</v>
      </c>
      <c r="L25" s="26">
        <v>659</v>
      </c>
      <c r="M25" s="25">
        <v>684</v>
      </c>
      <c r="N25" s="24"/>
      <c r="O25" s="27"/>
      <c r="P25" s="24"/>
    </row>
    <row r="26" spans="2:16" x14ac:dyDescent="0.2">
      <c r="B26" s="103"/>
      <c r="C26" s="106"/>
      <c r="D26" s="19" t="s">
        <v>48</v>
      </c>
      <c r="E26" s="18">
        <v>11</v>
      </c>
      <c r="F26" s="17">
        <v>10</v>
      </c>
      <c r="G26" s="18">
        <v>6</v>
      </c>
      <c r="H26" s="19">
        <v>1</v>
      </c>
      <c r="I26" s="20">
        <v>2</v>
      </c>
      <c r="J26" s="19">
        <v>5</v>
      </c>
      <c r="K26" s="18">
        <v>4</v>
      </c>
      <c r="L26" s="17">
        <v>8</v>
      </c>
      <c r="M26" s="18">
        <v>12</v>
      </c>
      <c r="N26" s="19"/>
      <c r="O26" s="20"/>
      <c r="P26" s="19"/>
    </row>
    <row r="27" spans="2:16" x14ac:dyDescent="0.2">
      <c r="B27" s="104"/>
      <c r="C27" s="107"/>
      <c r="D27" s="15" t="s">
        <v>40</v>
      </c>
      <c r="E27" s="51">
        <f t="shared" ref="E27:J27" si="0">E26/E25</f>
        <v>1.5602836879432624E-2</v>
      </c>
      <c r="F27" s="54">
        <f t="shared" si="0"/>
        <v>1.4104372355430184E-2</v>
      </c>
      <c r="G27" s="51">
        <f t="shared" si="0"/>
        <v>8.4033613445378148E-3</v>
      </c>
      <c r="H27" s="42">
        <f t="shared" si="0"/>
        <v>1.4025245441795231E-3</v>
      </c>
      <c r="I27" s="47">
        <f t="shared" si="0"/>
        <v>2.8328611898016999E-3</v>
      </c>
      <c r="J27" s="42">
        <f t="shared" si="0"/>
        <v>7.0921985815602835E-3</v>
      </c>
      <c r="K27" s="51">
        <f>K26/K25</f>
        <v>5.7971014492753624E-3</v>
      </c>
      <c r="L27" s="54">
        <f>L26/L25</f>
        <v>1.2139605462822459E-2</v>
      </c>
      <c r="M27" s="51">
        <f>M26/M25</f>
        <v>1.7543859649122806E-2</v>
      </c>
      <c r="N27" s="42"/>
      <c r="O27" s="47"/>
      <c r="P27" s="42"/>
    </row>
    <row r="28" spans="2:16" x14ac:dyDescent="0.2">
      <c r="B28" s="108" t="s">
        <v>50</v>
      </c>
      <c r="C28" s="97"/>
      <c r="D28" s="29" t="s">
        <v>51</v>
      </c>
      <c r="E28" s="25">
        <v>9</v>
      </c>
      <c r="F28" s="26">
        <v>6</v>
      </c>
      <c r="G28" s="25">
        <v>3</v>
      </c>
      <c r="H28" s="24">
        <v>1</v>
      </c>
      <c r="I28" s="27">
        <v>1</v>
      </c>
      <c r="J28" s="24">
        <v>1</v>
      </c>
      <c r="K28" s="25">
        <v>1</v>
      </c>
      <c r="L28" s="26">
        <v>3</v>
      </c>
      <c r="M28" s="25">
        <v>4</v>
      </c>
      <c r="N28" s="24"/>
      <c r="O28" s="27"/>
      <c r="P28" s="24"/>
    </row>
    <row r="29" spans="2:16" x14ac:dyDescent="0.2">
      <c r="B29" s="98"/>
      <c r="C29" s="99"/>
      <c r="D29" s="19" t="s">
        <v>52</v>
      </c>
      <c r="E29" s="18">
        <v>9</v>
      </c>
      <c r="F29" s="17">
        <v>6</v>
      </c>
      <c r="G29" s="18">
        <v>3</v>
      </c>
      <c r="H29" s="19">
        <v>1</v>
      </c>
      <c r="I29" s="20">
        <v>1</v>
      </c>
      <c r="J29" s="19">
        <v>1</v>
      </c>
      <c r="K29" s="18">
        <v>1</v>
      </c>
      <c r="L29" s="17">
        <v>3</v>
      </c>
      <c r="M29" s="18">
        <v>4</v>
      </c>
      <c r="N29" s="19"/>
      <c r="O29" s="20"/>
      <c r="P29" s="19"/>
    </row>
    <row r="30" spans="2:16" x14ac:dyDescent="0.2">
      <c r="B30" s="98"/>
      <c r="C30" s="99"/>
      <c r="D30" s="30" t="s">
        <v>53</v>
      </c>
      <c r="E30" s="38">
        <v>1</v>
      </c>
      <c r="F30" s="40">
        <v>1</v>
      </c>
      <c r="G30" s="38">
        <v>1</v>
      </c>
      <c r="H30" s="43">
        <v>1</v>
      </c>
      <c r="I30" s="49">
        <v>1</v>
      </c>
      <c r="J30" s="43">
        <v>1</v>
      </c>
      <c r="K30" s="40">
        <v>1</v>
      </c>
      <c r="L30" s="38">
        <v>1</v>
      </c>
      <c r="M30" s="40">
        <v>1</v>
      </c>
      <c r="N30" s="43"/>
      <c r="O30" s="43"/>
      <c r="P30" s="43"/>
    </row>
    <row r="31" spans="2:16" x14ac:dyDescent="0.2">
      <c r="B31" s="98"/>
      <c r="C31" s="99"/>
      <c r="D31" s="19" t="s">
        <v>41</v>
      </c>
      <c r="E31" s="60">
        <v>43.96</v>
      </c>
      <c r="F31" s="17">
        <v>14.24</v>
      </c>
      <c r="G31" s="18">
        <v>5.08</v>
      </c>
      <c r="H31" s="19">
        <v>0.73</v>
      </c>
      <c r="I31" s="20">
        <v>0.25</v>
      </c>
      <c r="J31" s="19">
        <v>16.88</v>
      </c>
      <c r="K31" s="18">
        <v>3.38</v>
      </c>
      <c r="L31" s="17">
        <v>25.95</v>
      </c>
      <c r="M31" s="18">
        <v>15.17</v>
      </c>
      <c r="N31" s="19"/>
      <c r="O31" s="20"/>
      <c r="P31" s="19"/>
    </row>
    <row r="32" spans="2:16" x14ac:dyDescent="0.2">
      <c r="B32" s="76"/>
      <c r="C32" s="78"/>
      <c r="D32" s="15" t="s">
        <v>42</v>
      </c>
      <c r="E32" s="50">
        <f>E31/E28</f>
        <v>4.8844444444444441</v>
      </c>
      <c r="F32" s="53">
        <f>F31/F28</f>
        <v>2.3733333333333335</v>
      </c>
      <c r="G32" s="50">
        <f>G31/G29</f>
        <v>1.6933333333333334</v>
      </c>
      <c r="H32" s="44">
        <v>0.73</v>
      </c>
      <c r="I32" s="46">
        <v>0.25</v>
      </c>
      <c r="J32" s="55">
        <v>16.88</v>
      </c>
      <c r="K32" s="50">
        <v>3.38</v>
      </c>
      <c r="L32" s="53">
        <f>L31/L28</f>
        <v>8.65</v>
      </c>
      <c r="M32" s="50">
        <f>M31/M28</f>
        <v>3.7925</v>
      </c>
      <c r="N32" s="44"/>
      <c r="O32" s="46"/>
      <c r="P32" s="44"/>
    </row>
    <row r="34" spans="2:16" s="3" customFormat="1" x14ac:dyDescent="0.2">
      <c r="B34" s="93" t="s">
        <v>20</v>
      </c>
      <c r="C34" s="109"/>
      <c r="D34" s="109"/>
      <c r="E34" s="109"/>
      <c r="F34" s="109"/>
      <c r="G34" s="109"/>
      <c r="H34" s="110"/>
      <c r="I34" s="111" t="s">
        <v>1</v>
      </c>
      <c r="J34" s="112"/>
      <c r="K34" s="113" t="s">
        <v>2</v>
      </c>
      <c r="L34" s="114"/>
      <c r="M34" s="111" t="s">
        <v>3</v>
      </c>
      <c r="N34" s="112"/>
      <c r="O34" s="113" t="s">
        <v>4</v>
      </c>
      <c r="P34" s="114"/>
    </row>
    <row r="35" spans="2:16" ht="12.75" customHeight="1" x14ac:dyDescent="0.2">
      <c r="B35" s="123" t="s">
        <v>54</v>
      </c>
      <c r="C35" s="124"/>
      <c r="D35" s="124"/>
      <c r="E35" s="115" t="s">
        <v>55</v>
      </c>
      <c r="F35" s="115"/>
      <c r="G35" s="115"/>
      <c r="H35" s="115"/>
      <c r="I35" s="116"/>
      <c r="J35" s="117"/>
      <c r="K35" s="118"/>
      <c r="L35" s="101"/>
      <c r="M35" s="116"/>
      <c r="N35" s="117"/>
      <c r="O35" s="118"/>
      <c r="P35" s="101"/>
    </row>
    <row r="36" spans="2:16" x14ac:dyDescent="0.2">
      <c r="B36" s="124"/>
      <c r="C36" s="124"/>
      <c r="D36" s="124"/>
      <c r="E36" s="115" t="s">
        <v>21</v>
      </c>
      <c r="F36" s="115"/>
      <c r="G36" s="115"/>
      <c r="H36" s="115"/>
      <c r="I36" s="116"/>
      <c r="J36" s="117"/>
      <c r="K36" s="118"/>
      <c r="L36" s="101"/>
      <c r="M36" s="116"/>
      <c r="N36" s="117"/>
      <c r="O36" s="118"/>
      <c r="P36" s="101"/>
    </row>
    <row r="37" spans="2:16" x14ac:dyDescent="0.2">
      <c r="B37" s="124"/>
      <c r="C37" s="124"/>
      <c r="D37" s="124"/>
      <c r="E37" s="115" t="s">
        <v>56</v>
      </c>
      <c r="F37" s="115"/>
      <c r="G37" s="115"/>
      <c r="H37" s="115"/>
      <c r="I37" s="116"/>
      <c r="J37" s="117"/>
      <c r="K37" s="118"/>
      <c r="L37" s="101"/>
      <c r="M37" s="116"/>
      <c r="N37" s="117"/>
      <c r="O37" s="118"/>
      <c r="P37" s="101"/>
    </row>
    <row r="38" spans="2:16" x14ac:dyDescent="0.2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x14ac:dyDescent="0.2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2:16" x14ac:dyDescent="0.2">
      <c r="C41" s="119" t="s">
        <v>22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</row>
    <row r="42" spans="2:16" x14ac:dyDescent="0.2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121" t="s">
        <v>61</v>
      </c>
      <c r="I44" s="121"/>
      <c r="J44" s="121"/>
      <c r="L44" s="6" t="s">
        <v>35</v>
      </c>
      <c r="M44" s="122" t="s">
        <v>62</v>
      </c>
      <c r="N44" s="121"/>
      <c r="O44" s="121"/>
    </row>
    <row r="45" spans="2:16" x14ac:dyDescent="0.2">
      <c r="E45" s="3"/>
      <c r="H45" s="3"/>
      <c r="K45" s="36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25" right="0.25" top="0.5" bottom="0.5" header="0.5" footer="0.5"/>
  <pageSetup scale="72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abSelected="1" workbookViewId="0">
      <selection activeCell="S26" sqref="S26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67" t="s">
        <v>23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2:16" s="3" customFormat="1" ht="13.5" thickBot="1" x14ac:dyDescent="0.25">
      <c r="B2" s="3" t="s">
        <v>36</v>
      </c>
      <c r="D2" s="69" t="s">
        <v>58</v>
      </c>
      <c r="E2" s="69"/>
      <c r="I2" s="4" t="s">
        <v>32</v>
      </c>
      <c r="J2" s="5">
        <v>1006</v>
      </c>
      <c r="M2" s="3" t="s">
        <v>37</v>
      </c>
      <c r="N2" s="6"/>
      <c r="O2" s="5"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65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70" t="s">
        <v>0</v>
      </c>
      <c r="C7" s="71"/>
      <c r="D7" s="72"/>
      <c r="E7" s="79" t="s">
        <v>67</v>
      </c>
      <c r="F7" s="80"/>
      <c r="G7" s="80"/>
      <c r="H7" s="83" t="s">
        <v>68</v>
      </c>
      <c r="I7" s="84"/>
      <c r="J7" s="85"/>
      <c r="K7" s="89" t="s">
        <v>69</v>
      </c>
      <c r="L7" s="80"/>
      <c r="M7" s="80"/>
      <c r="N7" s="83" t="s">
        <v>70</v>
      </c>
      <c r="O7" s="84"/>
      <c r="P7" s="85"/>
    </row>
    <row r="8" spans="2:16" s="2" customFormat="1" ht="12.75" customHeight="1" x14ac:dyDescent="0.2">
      <c r="B8" s="73"/>
      <c r="C8" s="74"/>
      <c r="D8" s="75"/>
      <c r="E8" s="81"/>
      <c r="F8" s="82"/>
      <c r="G8" s="82"/>
      <c r="H8" s="86"/>
      <c r="I8" s="87"/>
      <c r="J8" s="88"/>
      <c r="K8" s="82"/>
      <c r="L8" s="82"/>
      <c r="M8" s="82"/>
      <c r="N8" s="86"/>
      <c r="O8" s="87"/>
      <c r="P8" s="88"/>
    </row>
    <row r="9" spans="2:16" ht="12.75" customHeight="1" x14ac:dyDescent="0.2">
      <c r="B9" s="73"/>
      <c r="C9" s="74"/>
      <c r="D9" s="75"/>
      <c r="E9" s="90" t="s">
        <v>1</v>
      </c>
      <c r="F9" s="91"/>
      <c r="G9" s="92"/>
      <c r="H9" s="93" t="s">
        <v>2</v>
      </c>
      <c r="I9" s="94"/>
      <c r="J9" s="95"/>
      <c r="K9" s="90" t="s">
        <v>3</v>
      </c>
      <c r="L9" s="91"/>
      <c r="M9" s="92"/>
      <c r="N9" s="93" t="s">
        <v>4</v>
      </c>
      <c r="O9" s="94"/>
      <c r="P9" s="95"/>
    </row>
    <row r="10" spans="2:16" s="14" customFormat="1" ht="12.75" customHeight="1" x14ac:dyDescent="0.2">
      <c r="B10" s="76"/>
      <c r="C10" s="77"/>
      <c r="D10" s="78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96" t="s">
        <v>43</v>
      </c>
      <c r="C11" s="97"/>
      <c r="D11" s="15" t="s">
        <v>26</v>
      </c>
      <c r="E11" s="16">
        <v>2</v>
      </c>
      <c r="F11" s="17">
        <v>3</v>
      </c>
      <c r="G11" s="18">
        <v>9</v>
      </c>
      <c r="H11" s="19">
        <v>5</v>
      </c>
      <c r="I11" s="20">
        <v>18</v>
      </c>
      <c r="J11" s="19">
        <v>4</v>
      </c>
      <c r="K11" s="18">
        <v>3</v>
      </c>
      <c r="L11" s="17">
        <v>1</v>
      </c>
      <c r="M11" s="18">
        <v>12</v>
      </c>
      <c r="N11" s="19"/>
      <c r="O11" s="20"/>
      <c r="P11" s="19"/>
    </row>
    <row r="12" spans="2:16" x14ac:dyDescent="0.2">
      <c r="B12" s="98"/>
      <c r="C12" s="99"/>
      <c r="D12" s="19" t="s">
        <v>27</v>
      </c>
      <c r="E12" s="18">
        <v>2</v>
      </c>
      <c r="F12" s="17">
        <v>1</v>
      </c>
      <c r="G12" s="18">
        <v>3</v>
      </c>
      <c r="H12" s="19">
        <v>2</v>
      </c>
      <c r="I12" s="20">
        <v>5</v>
      </c>
      <c r="J12" s="19">
        <v>1</v>
      </c>
      <c r="K12" s="18">
        <v>1</v>
      </c>
      <c r="L12" s="17">
        <v>1</v>
      </c>
      <c r="M12" s="18">
        <v>4</v>
      </c>
      <c r="N12" s="19"/>
      <c r="O12" s="20"/>
      <c r="P12" s="19"/>
    </row>
    <row r="13" spans="2:16" x14ac:dyDescent="0.2">
      <c r="B13" s="76"/>
      <c r="C13" s="78"/>
      <c r="D13" s="15" t="s">
        <v>28</v>
      </c>
      <c r="E13" s="50">
        <v>1</v>
      </c>
      <c r="F13" s="22">
        <v>3</v>
      </c>
      <c r="G13" s="21">
        <f>G11/G12</f>
        <v>3</v>
      </c>
      <c r="H13" s="44">
        <f>H11/H12</f>
        <v>2.5</v>
      </c>
      <c r="I13" s="46">
        <f>I11/I12</f>
        <v>3.6</v>
      </c>
      <c r="J13" s="44">
        <v>4</v>
      </c>
      <c r="K13" s="21">
        <v>3</v>
      </c>
      <c r="L13" s="22">
        <v>1</v>
      </c>
      <c r="M13" s="21">
        <f>M11/M12</f>
        <v>3</v>
      </c>
      <c r="N13" s="46"/>
      <c r="O13" s="19"/>
      <c r="P13" s="15"/>
    </row>
    <row r="14" spans="2:16" ht="12.75" customHeight="1" x14ac:dyDescent="0.2">
      <c r="B14" s="96" t="s">
        <v>44</v>
      </c>
      <c r="C14" s="97"/>
      <c r="D14" s="24" t="s">
        <v>45</v>
      </c>
      <c r="E14" s="25">
        <v>2</v>
      </c>
      <c r="F14" s="26">
        <v>1</v>
      </c>
      <c r="G14" s="25">
        <v>3</v>
      </c>
      <c r="H14" s="24">
        <v>2</v>
      </c>
      <c r="I14" s="27">
        <v>5</v>
      </c>
      <c r="J14" s="24">
        <v>1</v>
      </c>
      <c r="K14" s="25">
        <v>1</v>
      </c>
      <c r="L14" s="26">
        <v>1</v>
      </c>
      <c r="M14" s="25">
        <v>4</v>
      </c>
      <c r="N14" s="24"/>
      <c r="O14" s="27"/>
      <c r="P14" s="24"/>
    </row>
    <row r="15" spans="2:16" ht="15" customHeight="1" x14ac:dyDescent="0.2">
      <c r="B15" s="98"/>
      <c r="C15" s="99"/>
      <c r="D15" s="28" t="s">
        <v>29</v>
      </c>
      <c r="E15" s="18">
        <v>2</v>
      </c>
      <c r="F15" s="17">
        <v>1</v>
      </c>
      <c r="G15" s="18">
        <v>3</v>
      </c>
      <c r="H15" s="19">
        <v>2</v>
      </c>
      <c r="I15" s="20">
        <v>4</v>
      </c>
      <c r="J15" s="19">
        <v>1</v>
      </c>
      <c r="K15" s="18">
        <v>1</v>
      </c>
      <c r="L15" s="17">
        <v>1</v>
      </c>
      <c r="M15" s="18">
        <v>4</v>
      </c>
      <c r="N15" s="19"/>
      <c r="O15" s="20"/>
      <c r="P15" s="19"/>
    </row>
    <row r="16" spans="2:16" ht="13.5" customHeight="1" x14ac:dyDescent="0.2">
      <c r="B16" s="98"/>
      <c r="C16" s="99"/>
      <c r="D16" s="28" t="s">
        <v>30</v>
      </c>
      <c r="E16" s="56">
        <v>0</v>
      </c>
      <c r="F16" s="57">
        <v>0</v>
      </c>
      <c r="G16" s="56">
        <v>0</v>
      </c>
      <c r="H16" s="58">
        <v>0</v>
      </c>
      <c r="I16" s="59">
        <v>1</v>
      </c>
      <c r="J16" s="58">
        <v>0</v>
      </c>
      <c r="K16" s="56">
        <v>0</v>
      </c>
      <c r="L16" s="57">
        <v>0</v>
      </c>
      <c r="M16" s="56">
        <v>0</v>
      </c>
      <c r="N16" s="58"/>
      <c r="O16" s="59"/>
      <c r="P16" s="58"/>
    </row>
    <row r="17" spans="2:16" x14ac:dyDescent="0.2">
      <c r="B17" s="76"/>
      <c r="C17" s="78"/>
      <c r="D17" s="15" t="s">
        <v>17</v>
      </c>
      <c r="E17" s="37">
        <v>1</v>
      </c>
      <c r="F17" s="39">
        <v>1</v>
      </c>
      <c r="G17" s="37">
        <v>1</v>
      </c>
      <c r="H17" s="41">
        <v>1</v>
      </c>
      <c r="I17" s="45">
        <f>I15/I14</f>
        <v>0.8</v>
      </c>
      <c r="J17" s="41">
        <v>1</v>
      </c>
      <c r="K17" s="37">
        <v>1</v>
      </c>
      <c r="L17" s="39">
        <v>1</v>
      </c>
      <c r="M17" s="37">
        <v>1</v>
      </c>
      <c r="N17" s="41"/>
      <c r="O17" s="41"/>
      <c r="P17" s="41"/>
    </row>
    <row r="18" spans="2:16" x14ac:dyDescent="0.2">
      <c r="B18" s="100" t="s">
        <v>18</v>
      </c>
      <c r="C18" s="101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x14ac:dyDescent="0.2">
      <c r="B19" s="102" t="s">
        <v>19</v>
      </c>
      <c r="C19" s="105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x14ac:dyDescent="0.2">
      <c r="B20" s="103"/>
      <c r="C20" s="106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x14ac:dyDescent="0.2">
      <c r="B21" s="103"/>
      <c r="C21" s="107"/>
      <c r="D21" s="15" t="s">
        <v>40</v>
      </c>
      <c r="E21" s="51"/>
      <c r="F21" s="54"/>
      <c r="G21" s="51"/>
      <c r="H21" s="42"/>
      <c r="I21" s="47"/>
      <c r="J21" s="42"/>
      <c r="K21" s="51"/>
      <c r="L21" s="54"/>
      <c r="M21" s="51"/>
      <c r="N21" s="42"/>
      <c r="O21" s="47"/>
      <c r="P21" s="42"/>
    </row>
    <row r="22" spans="2:16" ht="12.75" customHeight="1" x14ac:dyDescent="0.2">
      <c r="B22" s="103"/>
      <c r="C22" s="105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x14ac:dyDescent="0.2">
      <c r="B23" s="103"/>
      <c r="C23" s="106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x14ac:dyDescent="0.2">
      <c r="B24" s="103"/>
      <c r="C24" s="107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 x14ac:dyDescent="0.2">
      <c r="B25" s="103"/>
      <c r="C25" s="105" t="s">
        <v>49</v>
      </c>
      <c r="D25" s="24" t="s">
        <v>47</v>
      </c>
      <c r="E25" s="25">
        <v>283</v>
      </c>
      <c r="F25" s="26">
        <v>281</v>
      </c>
      <c r="G25" s="25">
        <v>281</v>
      </c>
      <c r="H25" s="24">
        <v>285</v>
      </c>
      <c r="I25" s="27">
        <v>282</v>
      </c>
      <c r="J25" s="24">
        <v>283</v>
      </c>
      <c r="K25" s="25">
        <v>277</v>
      </c>
      <c r="L25" s="26">
        <v>274</v>
      </c>
      <c r="M25" s="25">
        <v>268</v>
      </c>
      <c r="N25" s="24"/>
      <c r="O25" s="27"/>
      <c r="P25" s="24"/>
    </row>
    <row r="26" spans="2:16" x14ac:dyDescent="0.2">
      <c r="B26" s="103"/>
      <c r="C26" s="106"/>
      <c r="D26" s="19" t="s">
        <v>48</v>
      </c>
      <c r="E26" s="18">
        <v>3</v>
      </c>
      <c r="F26" s="17">
        <v>8</v>
      </c>
      <c r="G26" s="18">
        <v>3</v>
      </c>
      <c r="H26" s="19">
        <v>1</v>
      </c>
      <c r="I26" s="20">
        <v>1</v>
      </c>
      <c r="J26" s="19">
        <v>5</v>
      </c>
      <c r="K26" s="18">
        <v>2</v>
      </c>
      <c r="L26" s="17">
        <v>2</v>
      </c>
      <c r="M26" s="18">
        <v>3</v>
      </c>
      <c r="N26" s="19"/>
      <c r="O26" s="20"/>
      <c r="P26" s="19"/>
    </row>
    <row r="27" spans="2:16" x14ac:dyDescent="0.2">
      <c r="B27" s="104"/>
      <c r="C27" s="107"/>
      <c r="D27" s="15" t="s">
        <v>40</v>
      </c>
      <c r="E27" s="51">
        <f t="shared" ref="E27:J27" si="0">E26/E25</f>
        <v>1.0600706713780919E-2</v>
      </c>
      <c r="F27" s="54">
        <f t="shared" si="0"/>
        <v>2.8469750889679714E-2</v>
      </c>
      <c r="G27" s="51">
        <f t="shared" si="0"/>
        <v>1.0676156583629894E-2</v>
      </c>
      <c r="H27" s="42">
        <f t="shared" si="0"/>
        <v>3.5087719298245615E-3</v>
      </c>
      <c r="I27" s="47">
        <f t="shared" si="0"/>
        <v>3.5460992907801418E-3</v>
      </c>
      <c r="J27" s="42">
        <f t="shared" si="0"/>
        <v>1.7667844522968199E-2</v>
      </c>
      <c r="K27" s="51">
        <f>K26/K25</f>
        <v>7.2202166064981952E-3</v>
      </c>
      <c r="L27" s="54">
        <f>L26/L25</f>
        <v>7.2992700729927005E-3</v>
      </c>
      <c r="M27" s="51">
        <f>M26/M25</f>
        <v>1.1194029850746268E-2</v>
      </c>
      <c r="N27" s="42"/>
      <c r="O27" s="47"/>
      <c r="P27" s="42"/>
    </row>
    <row r="28" spans="2:16" x14ac:dyDescent="0.2">
      <c r="B28" s="108" t="s">
        <v>50</v>
      </c>
      <c r="C28" s="97"/>
      <c r="D28" s="29" t="s">
        <v>51</v>
      </c>
      <c r="E28" s="25">
        <v>2</v>
      </c>
      <c r="F28" s="26">
        <v>4</v>
      </c>
      <c r="G28" s="25">
        <v>3</v>
      </c>
      <c r="H28" s="24">
        <v>1</v>
      </c>
      <c r="I28" s="27">
        <v>0</v>
      </c>
      <c r="J28" s="24">
        <v>1</v>
      </c>
      <c r="K28" s="25">
        <v>1</v>
      </c>
      <c r="L28" s="26">
        <v>0</v>
      </c>
      <c r="M28" s="25">
        <v>2</v>
      </c>
      <c r="N28" s="24"/>
      <c r="O28" s="27"/>
      <c r="P28" s="24"/>
    </row>
    <row r="29" spans="2:16" x14ac:dyDescent="0.2">
      <c r="B29" s="98"/>
      <c r="C29" s="99"/>
      <c r="D29" s="19" t="s">
        <v>52</v>
      </c>
      <c r="E29" s="18">
        <v>2</v>
      </c>
      <c r="F29" s="17">
        <v>4</v>
      </c>
      <c r="G29" s="18">
        <v>2</v>
      </c>
      <c r="H29" s="19">
        <v>1</v>
      </c>
      <c r="I29" s="20">
        <v>0</v>
      </c>
      <c r="J29" s="19">
        <v>0</v>
      </c>
      <c r="K29" s="18">
        <v>1</v>
      </c>
      <c r="L29" s="17">
        <v>0</v>
      </c>
      <c r="M29" s="18">
        <v>2</v>
      </c>
      <c r="N29" s="19"/>
      <c r="O29" s="20"/>
      <c r="P29" s="19"/>
    </row>
    <row r="30" spans="2:16" x14ac:dyDescent="0.2">
      <c r="B30" s="98"/>
      <c r="C30" s="99"/>
      <c r="D30" s="30" t="s">
        <v>53</v>
      </c>
      <c r="E30" s="38">
        <v>1</v>
      </c>
      <c r="F30" s="40">
        <v>1</v>
      </c>
      <c r="G30" s="38">
        <f>G29/G28</f>
        <v>0.66666666666666663</v>
      </c>
      <c r="H30" s="43">
        <v>1</v>
      </c>
      <c r="I30" s="49">
        <v>0</v>
      </c>
      <c r="J30" s="63">
        <v>0</v>
      </c>
      <c r="K30" s="38">
        <v>1</v>
      </c>
      <c r="L30" s="61">
        <v>0</v>
      </c>
      <c r="M30" s="38">
        <v>1</v>
      </c>
      <c r="N30" s="63"/>
      <c r="O30" s="63"/>
      <c r="P30" s="65"/>
    </row>
    <row r="31" spans="2:16" x14ac:dyDescent="0.2">
      <c r="B31" s="98"/>
      <c r="C31" s="99"/>
      <c r="D31" s="19" t="s">
        <v>41</v>
      </c>
      <c r="E31" s="18">
        <v>5.58</v>
      </c>
      <c r="F31" s="17">
        <v>18</v>
      </c>
      <c r="G31" s="18">
        <v>47.7</v>
      </c>
      <c r="H31" s="19">
        <v>3.3</v>
      </c>
      <c r="I31" s="20">
        <v>0</v>
      </c>
      <c r="J31" s="19">
        <v>24.53</v>
      </c>
      <c r="K31" s="18">
        <v>1.52</v>
      </c>
      <c r="L31" s="17">
        <v>0</v>
      </c>
      <c r="M31" s="18">
        <v>4.38</v>
      </c>
      <c r="N31" s="19"/>
      <c r="O31" s="20"/>
      <c r="P31" s="19"/>
    </row>
    <row r="32" spans="2:16" x14ac:dyDescent="0.2">
      <c r="B32" s="76"/>
      <c r="C32" s="78"/>
      <c r="D32" s="15" t="s">
        <v>42</v>
      </c>
      <c r="E32" s="50">
        <f>E31/E28</f>
        <v>2.79</v>
      </c>
      <c r="F32" s="53">
        <f>F31/F28</f>
        <v>4.5</v>
      </c>
      <c r="G32" s="50">
        <f>G31/G28</f>
        <v>15.9</v>
      </c>
      <c r="H32" s="44">
        <v>3.3</v>
      </c>
      <c r="I32" s="46">
        <v>0</v>
      </c>
      <c r="J32" s="44">
        <v>24.53</v>
      </c>
      <c r="K32" s="50">
        <v>1.52</v>
      </c>
      <c r="L32" s="53">
        <v>0</v>
      </c>
      <c r="M32" s="50">
        <f>M31/M28</f>
        <v>2.19</v>
      </c>
      <c r="N32" s="44"/>
      <c r="O32" s="46"/>
      <c r="P32" s="44"/>
    </row>
    <row r="34" spans="2:16" s="3" customFormat="1" x14ac:dyDescent="0.2">
      <c r="B34" s="93" t="s">
        <v>20</v>
      </c>
      <c r="C34" s="109"/>
      <c r="D34" s="109"/>
      <c r="E34" s="109"/>
      <c r="F34" s="109"/>
      <c r="G34" s="109"/>
      <c r="H34" s="110"/>
      <c r="I34" s="111" t="s">
        <v>1</v>
      </c>
      <c r="J34" s="112"/>
      <c r="K34" s="113" t="s">
        <v>2</v>
      </c>
      <c r="L34" s="114"/>
      <c r="M34" s="111" t="s">
        <v>3</v>
      </c>
      <c r="N34" s="112"/>
      <c r="O34" s="113" t="s">
        <v>4</v>
      </c>
      <c r="P34" s="114"/>
    </row>
    <row r="35" spans="2:16" ht="12.75" customHeight="1" x14ac:dyDescent="0.2">
      <c r="B35" s="123" t="s">
        <v>54</v>
      </c>
      <c r="C35" s="124"/>
      <c r="D35" s="124"/>
      <c r="E35" s="115" t="s">
        <v>55</v>
      </c>
      <c r="F35" s="115"/>
      <c r="G35" s="115"/>
      <c r="H35" s="115"/>
      <c r="I35" s="116"/>
      <c r="J35" s="117"/>
      <c r="K35" s="118"/>
      <c r="L35" s="101"/>
      <c r="M35" s="116"/>
      <c r="N35" s="117"/>
      <c r="O35" s="118"/>
      <c r="P35" s="101"/>
    </row>
    <row r="36" spans="2:16" x14ac:dyDescent="0.2">
      <c r="B36" s="124"/>
      <c r="C36" s="124"/>
      <c r="D36" s="124"/>
      <c r="E36" s="115" t="s">
        <v>21</v>
      </c>
      <c r="F36" s="115"/>
      <c r="G36" s="115"/>
      <c r="H36" s="115"/>
      <c r="I36" s="116"/>
      <c r="J36" s="117"/>
      <c r="K36" s="118"/>
      <c r="L36" s="101"/>
      <c r="M36" s="116"/>
      <c r="N36" s="117"/>
      <c r="O36" s="118"/>
      <c r="P36" s="101"/>
    </row>
    <row r="37" spans="2:16" x14ac:dyDescent="0.2">
      <c r="B37" s="124"/>
      <c r="C37" s="124"/>
      <c r="D37" s="124"/>
      <c r="E37" s="115" t="s">
        <v>56</v>
      </c>
      <c r="F37" s="115"/>
      <c r="G37" s="115"/>
      <c r="H37" s="115"/>
      <c r="I37" s="116"/>
      <c r="J37" s="117"/>
      <c r="K37" s="118"/>
      <c r="L37" s="101"/>
      <c r="M37" s="116"/>
      <c r="N37" s="117"/>
      <c r="O37" s="118"/>
      <c r="P37" s="101"/>
    </row>
    <row r="38" spans="2:16" x14ac:dyDescent="0.2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x14ac:dyDescent="0.2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2:16" x14ac:dyDescent="0.2">
      <c r="C41" s="119" t="s">
        <v>22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</row>
    <row r="42" spans="2:16" x14ac:dyDescent="0.2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121" t="s">
        <v>61</v>
      </c>
      <c r="I44" s="121"/>
      <c r="J44" s="121"/>
      <c r="L44" s="6" t="s">
        <v>35</v>
      </c>
      <c r="M44" s="122" t="s">
        <v>62</v>
      </c>
      <c r="N44" s="121"/>
      <c r="O44" s="121"/>
    </row>
    <row r="45" spans="2:16" x14ac:dyDescent="0.2">
      <c r="E45" s="3"/>
      <c r="H45" s="3"/>
      <c r="K45" s="36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25" right="0.25" top="0.5" bottom="0.5" header="0.5" footer="0.5"/>
  <pageSetup scale="72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Total Company</vt:lpstr>
      <vt:lpstr>Dorris Exchange</vt:lpstr>
      <vt:lpstr>Macdoel Exchange</vt:lpstr>
      <vt:lpstr>Tulelake Exchange</vt:lpstr>
      <vt:lpstr>Newell Exchange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2010-04-27T18:57:41Z</cp:lastPrinted>
  <dcterms:created xsi:type="dcterms:W3CDTF">2009-11-05T22:32:05Z</dcterms:created>
  <dcterms:modified xsi:type="dcterms:W3CDTF">2014-11-24T17:15:08Z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