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755" windowHeight="6600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M27" i="1" l="1"/>
  <c r="L27" i="1"/>
  <c r="K27" i="1"/>
  <c r="L13" i="1"/>
  <c r="K13" i="1"/>
  <c r="J32" i="1"/>
  <c r="I32" i="1"/>
  <c r="H32" i="1"/>
  <c r="I30" i="1"/>
  <c r="H30" i="1"/>
  <c r="J30" i="1"/>
  <c r="J27" i="1"/>
  <c r="I27" i="1"/>
  <c r="H27" i="1"/>
  <c r="H17" i="1"/>
  <c r="I13" i="1"/>
  <c r="H13" i="1"/>
  <c r="G32" i="1"/>
  <c r="G30" i="1"/>
  <c r="F32" i="1"/>
  <c r="E32" i="1"/>
  <c r="F30" i="1"/>
  <c r="E30" i="1"/>
  <c r="G27" i="1"/>
  <c r="F27" i="1"/>
  <c r="E27" i="1"/>
  <c r="E17" i="1"/>
  <c r="F13" i="1"/>
  <c r="G13" i="1"/>
  <c r="E13" i="1"/>
</calcChain>
</file>

<file path=xl/sharedStrings.xml><?xml version="1.0" encoding="utf-8"?>
<sst xmlns="http://schemas.openxmlformats.org/spreadsheetml/2006/main" count="90" uniqueCount="68">
  <si>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</si>
  <si>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</si>
  <si>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</si>
  <si>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</si>
  <si>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</si>
  <si>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</si>
  <si>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</si>
  <si>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</si>
  <si>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</si>
  <si>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</si>
  <si>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</si>
  <si>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</si>
  <si>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</si>
  <si>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</si>
  <si>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</si>
  <si>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</si>
  <si>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</si>
  <si>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</si>
  <si>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</si>
  <si>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</si>
  <si>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</si>
  <si>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</si>
  <si>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</si>
  <si>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</si>
  <si>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</si>
  <si>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</si>
  <si>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</si>
  <si>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</si>
  <si>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</si>
  <si>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</si>
  <si>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</si>
  <si>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</si>
  <si>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</si>
  <si>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</si>
  <si>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</si>
  <si>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</si>
  <si>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</si>
  <si>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</si>
  <si>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</si>
  <si>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</si>
  <si>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</si>
  <si>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</si>
  <si>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</si>
  <si>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</si>
  <si>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</si>
  <si>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</si>
  <si>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</si>
  <si>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</si>
  <si>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</si>
  <si>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</si>
  <si>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</si>
  <si>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</si>
  <si>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</si>
  <si>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</si>
  <si>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</si>
  <si>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</si>
  <si>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</si>
  <si>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</si>
  <si>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Pinnacles Telephone Co.</t>
  </si>
  <si>
    <t>Steven Bryan</t>
  </si>
  <si>
    <t>U-1013-C</t>
  </si>
  <si>
    <t>srbryanjr@pintelco.com</t>
  </si>
  <si>
    <t>(831)389-4500</t>
  </si>
  <si>
    <t>Date filed
(05/15/15)</t>
  </si>
  <si>
    <t>Date filed
(08/15/15)</t>
  </si>
  <si>
    <t>Date filed
(11/15/15)</t>
  </si>
  <si>
    <t>Date filed
(02/15/16)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</si>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</sst>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</font>
    <font>
      <sz val="8"/>
      <name val="Tahoma"/>
      <family val="2"/>
    </font>
    <font>
      <b/>
      <sz val="12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sz val="10"/>
      <name val="Arial"/>
    </font>
    <font>
      <u/>
      <sz val="10"/>
      <name val="Arial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5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0" borderId="4" xfId="0" applyFont="1" applyFill="1" applyBorder="1" applyAlignment="1"/>
    <xf numFmtId="0" fontId="7" fillId="2" borderId="4" xfId="0" applyFont="1" applyFill="1" applyBorder="1" applyAlignment="1"/>
    <xf numFmtId="0" fontId="7" fillId="3" borderId="4" xfId="0" applyFont="1" applyFill="1" applyBorder="1" applyAlignment="1"/>
    <xf numFmtId="0" fontId="7" fillId="3" borderId="4" xfId="0" applyNumberFormat="1" applyFont="1" applyFill="1" applyBorder="1" applyAlignment="1"/>
    <xf numFmtId="10" fontId="7" fillId="2" borderId="4" xfId="0" applyNumberFormat="1" applyFont="1" applyFill="1" applyBorder="1" applyAlignment="1"/>
    <xf numFmtId="10" fontId="7" fillId="3" borderId="4" xfId="0" applyNumberFormat="1" applyFont="1" applyFill="1" applyBorder="1" applyAlignment="1"/>
    <xf numFmtId="10" fontId="7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10" fontId="7" fillId="3" borderId="4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9" fontId="7" fillId="2" borderId="4" xfId="0" applyNumberFormat="1" applyFont="1" applyFill="1" applyBorder="1" applyAlignment="1"/>
    <xf numFmtId="9" fontId="7" fillId="2" borderId="4" xfId="0" applyNumberFormat="1" applyFont="1" applyFill="1" applyBorder="1" applyAlignment="1">
      <alignment horizontal="right"/>
    </xf>
    <xf numFmtId="9" fontId="7" fillId="3" borderId="4" xfId="0" applyNumberFormat="1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7" fillId="2" borderId="4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2" borderId="6" xfId="0" applyFont="1" applyFill="1" applyBorder="1" applyAlignment="1"/>
    <xf numFmtId="0" fontId="7" fillId="2" borderId="8" xfId="0" applyFont="1" applyFill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9" xfId="0" applyFont="1" applyBorder="1" applyAlignment="1">
      <alignment vertical="center" wrapText="1"/>
    </xf>
    <xf numFmtId="0" fontId="7" fillId="0" borderId="11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2" xfId="0" applyFont="1" applyBorder="1" applyAlignment="1"/>
    <xf numFmtId="0" fontId="7" fillId="0" borderId="14" xfId="0" applyFont="1" applyBorder="1" applyAlignment="1"/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3" xfId="0" applyFont="1" applyBorder="1" applyAlignment="1"/>
    <xf numFmtId="0" fontId="7" fillId="0" borderId="6" xfId="0" applyFont="1" applyFill="1" applyBorder="1" applyAlignment="1"/>
    <xf numFmtId="0" fontId="7" fillId="0" borderId="8" xfId="0" applyFont="1" applyBorder="1" applyAlignment="1"/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4" fillId="2" borderId="9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bryanjr@pintelco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N11" sqref="N11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86" t="s">
        <v>23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2:16" s="3" customFormat="1" ht="13.5" thickBot="1" x14ac:dyDescent="0.25">
      <c r="B2" s="3" t="s">
        <v>36</v>
      </c>
      <c r="D2" s="45" t="s">
        <v>58</v>
      </c>
      <c r="E2" s="45"/>
      <c r="I2" s="4" t="s">
        <v>32</v>
      </c>
      <c r="J2" s="9" t="s">
        <v>60</v>
      </c>
      <c r="M2" s="3" t="s">
        <v>37</v>
      </c>
      <c r="N2" s="6"/>
      <c r="O2" s="5">
        <v>2015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65" t="s">
        <v>0</v>
      </c>
      <c r="C7" s="66"/>
      <c r="D7" s="67"/>
      <c r="E7" s="104" t="s">
        <v>63</v>
      </c>
      <c r="F7" s="99"/>
      <c r="G7" s="99"/>
      <c r="H7" s="46" t="s">
        <v>64</v>
      </c>
      <c r="I7" s="47"/>
      <c r="J7" s="48"/>
      <c r="K7" s="98" t="s">
        <v>65</v>
      </c>
      <c r="L7" s="99"/>
      <c r="M7" s="99"/>
      <c r="N7" s="92" t="s">
        <v>66</v>
      </c>
      <c r="O7" s="93"/>
      <c r="P7" s="94"/>
    </row>
    <row r="8" spans="2:16" s="2" customFormat="1" ht="12.75" customHeight="1" x14ac:dyDescent="0.2">
      <c r="B8" s="68"/>
      <c r="C8" s="69"/>
      <c r="D8" s="70"/>
      <c r="E8" s="105"/>
      <c r="F8" s="100"/>
      <c r="G8" s="100"/>
      <c r="H8" s="49"/>
      <c r="I8" s="50"/>
      <c r="J8" s="51"/>
      <c r="K8" s="100"/>
      <c r="L8" s="100"/>
      <c r="M8" s="100"/>
      <c r="N8" s="95"/>
      <c r="O8" s="96"/>
      <c r="P8" s="97"/>
    </row>
    <row r="9" spans="2:16" ht="12.75" customHeight="1" x14ac:dyDescent="0.2">
      <c r="B9" s="68"/>
      <c r="C9" s="69"/>
      <c r="D9" s="70"/>
      <c r="E9" s="80" t="s">
        <v>1</v>
      </c>
      <c r="F9" s="81"/>
      <c r="G9" s="82"/>
      <c r="H9" s="83" t="s">
        <v>2</v>
      </c>
      <c r="I9" s="84"/>
      <c r="J9" s="85"/>
      <c r="K9" s="80" t="s">
        <v>3</v>
      </c>
      <c r="L9" s="81"/>
      <c r="M9" s="82"/>
      <c r="N9" s="74" t="s">
        <v>4</v>
      </c>
      <c r="O9" s="75"/>
      <c r="P9" s="76"/>
    </row>
    <row r="10" spans="2:16" s="14" customFormat="1" ht="12.75" customHeight="1" x14ac:dyDescent="0.2">
      <c r="B10" s="62"/>
      <c r="C10" s="71"/>
      <c r="D10" s="63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27" t="s">
        <v>14</v>
      </c>
      <c r="O10" s="28" t="s">
        <v>15</v>
      </c>
      <c r="P10" s="27" t="s">
        <v>16</v>
      </c>
    </row>
    <row r="11" spans="2:16" ht="12.75" customHeight="1" x14ac:dyDescent="0.2">
      <c r="B11" s="64" t="s">
        <v>43</v>
      </c>
      <c r="C11" s="59"/>
      <c r="D11" s="15" t="s">
        <v>26</v>
      </c>
      <c r="E11" s="30">
        <v>3</v>
      </c>
      <c r="F11" s="30">
        <v>2</v>
      </c>
      <c r="G11" s="30">
        <v>1</v>
      </c>
      <c r="H11" s="31">
        <v>7</v>
      </c>
      <c r="I11" s="31">
        <v>1</v>
      </c>
      <c r="J11" s="31">
        <v>0</v>
      </c>
      <c r="K11" s="30">
        <v>3</v>
      </c>
      <c r="L11" s="30">
        <v>1</v>
      </c>
      <c r="M11" s="30">
        <v>0</v>
      </c>
      <c r="N11" s="31"/>
      <c r="O11" s="31"/>
      <c r="P11" s="31"/>
    </row>
    <row r="12" spans="2:16" x14ac:dyDescent="0.2">
      <c r="B12" s="60"/>
      <c r="C12" s="61"/>
      <c r="D12" s="16" t="s">
        <v>27</v>
      </c>
      <c r="E12" s="30">
        <v>3</v>
      </c>
      <c r="F12" s="30">
        <v>2</v>
      </c>
      <c r="G12" s="30">
        <v>1</v>
      </c>
      <c r="H12" s="31">
        <v>6</v>
      </c>
      <c r="I12" s="31">
        <v>1</v>
      </c>
      <c r="J12" s="31">
        <v>0</v>
      </c>
      <c r="K12" s="30">
        <v>3</v>
      </c>
      <c r="L12" s="30">
        <v>1</v>
      </c>
      <c r="M12" s="30">
        <v>0</v>
      </c>
      <c r="N12" s="31"/>
      <c r="O12" s="31"/>
      <c r="P12" s="31"/>
    </row>
    <row r="13" spans="2:16" x14ac:dyDescent="0.2">
      <c r="B13" s="62"/>
      <c r="C13" s="63"/>
      <c r="D13" s="15" t="s">
        <v>28</v>
      </c>
      <c r="E13" s="30">
        <f>IF(ISERR(E11/E12),"n/a",E11/E12)</f>
        <v>1</v>
      </c>
      <c r="F13" s="30">
        <f>IF(ISERR(F11/F12),"n/a",F11/F12)</f>
        <v>1</v>
      </c>
      <c r="G13" s="30">
        <f>IF(ISERR(G11/G12),"n/a",G11/G12)</f>
        <v>1</v>
      </c>
      <c r="H13" s="29">
        <f>H11/H12</f>
        <v>1.1666666666666667</v>
      </c>
      <c r="I13" s="29">
        <f>I11/I12</f>
        <v>1</v>
      </c>
      <c r="J13" s="29">
        <v>0</v>
      </c>
      <c r="K13" s="29">
        <f>K11/K12</f>
        <v>1</v>
      </c>
      <c r="L13" s="29">
        <f>L11/L12</f>
        <v>1</v>
      </c>
      <c r="M13" s="29">
        <v>0</v>
      </c>
      <c r="N13" s="29"/>
      <c r="O13" s="29"/>
      <c r="P13" s="29"/>
    </row>
    <row r="14" spans="2:16" ht="12.75" customHeight="1" x14ac:dyDescent="0.2">
      <c r="B14" s="64" t="s">
        <v>44</v>
      </c>
      <c r="C14" s="59"/>
      <c r="D14" s="17" t="s">
        <v>45</v>
      </c>
      <c r="E14" s="30">
        <v>1</v>
      </c>
      <c r="F14" s="30">
        <v>0</v>
      </c>
      <c r="G14" s="30">
        <v>0</v>
      </c>
      <c r="H14" s="31">
        <v>4</v>
      </c>
      <c r="I14" s="31">
        <v>0</v>
      </c>
      <c r="J14" s="31">
        <v>0</v>
      </c>
      <c r="K14" s="30">
        <v>1</v>
      </c>
      <c r="L14" s="30">
        <v>0</v>
      </c>
      <c r="M14" s="30">
        <v>0</v>
      </c>
      <c r="N14" s="31"/>
      <c r="O14" s="31"/>
      <c r="P14" s="31"/>
    </row>
    <row r="15" spans="2:16" ht="15" customHeight="1" x14ac:dyDescent="0.2">
      <c r="B15" s="60"/>
      <c r="C15" s="61"/>
      <c r="D15" s="18" t="s">
        <v>29</v>
      </c>
      <c r="E15" s="30">
        <v>1</v>
      </c>
      <c r="F15" s="30">
        <v>0</v>
      </c>
      <c r="G15" s="30">
        <v>0</v>
      </c>
      <c r="H15" s="31">
        <v>4</v>
      </c>
      <c r="I15" s="31">
        <v>0</v>
      </c>
      <c r="J15" s="31">
        <v>0</v>
      </c>
      <c r="K15" s="30">
        <v>1</v>
      </c>
      <c r="L15" s="30">
        <v>0</v>
      </c>
      <c r="M15" s="30">
        <v>0</v>
      </c>
      <c r="N15" s="31"/>
      <c r="O15" s="31"/>
      <c r="P15" s="31"/>
    </row>
    <row r="16" spans="2:16" ht="13.5" customHeight="1" x14ac:dyDescent="0.2">
      <c r="B16" s="60"/>
      <c r="C16" s="61"/>
      <c r="D16" s="18" t="s">
        <v>30</v>
      </c>
      <c r="E16" s="30">
        <v>0</v>
      </c>
      <c r="F16" s="30">
        <v>0</v>
      </c>
      <c r="G16" s="30">
        <v>0</v>
      </c>
      <c r="H16" s="31">
        <v>0</v>
      </c>
      <c r="I16" s="31">
        <v>0</v>
      </c>
      <c r="J16" s="31">
        <v>0</v>
      </c>
      <c r="K16" s="30">
        <v>0</v>
      </c>
      <c r="L16" s="30">
        <v>0</v>
      </c>
      <c r="M16" s="30">
        <v>0</v>
      </c>
      <c r="N16" s="31"/>
      <c r="O16" s="31"/>
      <c r="P16" s="31"/>
    </row>
    <row r="17" spans="2:16" x14ac:dyDescent="0.2">
      <c r="B17" s="62"/>
      <c r="C17" s="63"/>
      <c r="D17" s="15" t="s">
        <v>17</v>
      </c>
      <c r="E17" s="39">
        <f>IF(ISERR(E15/E14),"n/a",E15/E14)</f>
        <v>1</v>
      </c>
      <c r="F17" s="40" t="s">
        <v>67</v>
      </c>
      <c r="G17" s="40" t="s">
        <v>67</v>
      </c>
      <c r="H17" s="41">
        <f>IF(ISERR(H15/H14),"n/a",H15/H14)</f>
        <v>1</v>
      </c>
      <c r="I17" s="41" t="s">
        <v>67</v>
      </c>
      <c r="J17" s="41" t="s">
        <v>67</v>
      </c>
      <c r="K17" s="39">
        <v>1</v>
      </c>
      <c r="L17" s="42" t="s">
        <v>67</v>
      </c>
      <c r="M17" s="42" t="s">
        <v>67</v>
      </c>
      <c r="N17" s="32"/>
      <c r="O17" s="32"/>
      <c r="P17" s="32"/>
    </row>
    <row r="18" spans="2:16" x14ac:dyDescent="0.2">
      <c r="B18" s="101" t="s">
        <v>18</v>
      </c>
      <c r="C18" s="73"/>
      <c r="D18" s="16"/>
      <c r="E18" s="30"/>
      <c r="F18" s="30"/>
      <c r="G18" s="30"/>
      <c r="H18" s="31"/>
      <c r="I18" s="31"/>
      <c r="J18" s="31"/>
      <c r="K18" s="30"/>
      <c r="L18" s="30"/>
      <c r="M18" s="30"/>
      <c r="N18" s="31"/>
      <c r="O18" s="31"/>
      <c r="P18" s="31"/>
    </row>
    <row r="19" spans="2:16" x14ac:dyDescent="0.2">
      <c r="B19" s="55" t="s">
        <v>19</v>
      </c>
      <c r="C19" s="77" t="s">
        <v>46</v>
      </c>
      <c r="D19" s="17" t="s">
        <v>47</v>
      </c>
      <c r="E19" s="30"/>
      <c r="F19" s="30"/>
      <c r="G19" s="30"/>
      <c r="H19" s="31"/>
      <c r="I19" s="31"/>
      <c r="J19" s="31"/>
      <c r="K19" s="30"/>
      <c r="L19" s="30"/>
      <c r="M19" s="30"/>
      <c r="N19" s="31"/>
      <c r="O19" s="31"/>
      <c r="P19" s="31"/>
    </row>
    <row r="20" spans="2:16" x14ac:dyDescent="0.2">
      <c r="B20" s="56"/>
      <c r="C20" s="78"/>
      <c r="D20" s="16" t="s">
        <v>48</v>
      </c>
      <c r="E20" s="30"/>
      <c r="F20" s="30"/>
      <c r="G20" s="30"/>
      <c r="H20" s="31"/>
      <c r="I20" s="31"/>
      <c r="J20" s="31"/>
      <c r="K20" s="30"/>
      <c r="L20" s="30"/>
      <c r="M20" s="30"/>
      <c r="N20" s="31"/>
      <c r="O20" s="31"/>
      <c r="P20" s="31"/>
    </row>
    <row r="21" spans="2:16" x14ac:dyDescent="0.2">
      <c r="B21" s="56"/>
      <c r="C21" s="79"/>
      <c r="D21" s="15" t="s">
        <v>40</v>
      </c>
      <c r="E21" s="33"/>
      <c r="F21" s="33"/>
      <c r="G21" s="33"/>
      <c r="H21" s="31"/>
      <c r="I21" s="31"/>
      <c r="J21" s="31"/>
      <c r="K21" s="30"/>
      <c r="L21" s="30"/>
      <c r="M21" s="30"/>
      <c r="N21" s="31"/>
      <c r="O21" s="31"/>
      <c r="P21" s="31"/>
    </row>
    <row r="22" spans="2:16" ht="12.75" customHeight="1" x14ac:dyDescent="0.2">
      <c r="B22" s="56"/>
      <c r="C22" s="77" t="s">
        <v>31</v>
      </c>
      <c r="D22" s="17" t="s">
        <v>47</v>
      </c>
      <c r="E22" s="30"/>
      <c r="F22" s="30"/>
      <c r="G22" s="30"/>
      <c r="H22" s="31"/>
      <c r="I22" s="31"/>
      <c r="J22" s="31"/>
      <c r="K22" s="30"/>
      <c r="L22" s="30"/>
      <c r="M22" s="30"/>
      <c r="N22" s="31"/>
      <c r="O22" s="31"/>
      <c r="P22" s="31"/>
    </row>
    <row r="23" spans="2:16" x14ac:dyDescent="0.2">
      <c r="B23" s="56"/>
      <c r="C23" s="78"/>
      <c r="D23" s="16" t="s">
        <v>48</v>
      </c>
      <c r="E23" s="30"/>
      <c r="F23" s="30"/>
      <c r="G23" s="30"/>
      <c r="H23" s="31"/>
      <c r="I23" s="31"/>
      <c r="J23" s="31"/>
      <c r="K23" s="30"/>
      <c r="L23" s="30"/>
      <c r="M23" s="30"/>
      <c r="N23" s="31"/>
      <c r="O23" s="31"/>
      <c r="P23" s="31"/>
    </row>
    <row r="24" spans="2:16" x14ac:dyDescent="0.2">
      <c r="B24" s="56"/>
      <c r="C24" s="79"/>
      <c r="D24" s="15" t="s">
        <v>40</v>
      </c>
      <c r="E24" s="30"/>
      <c r="F24" s="30"/>
      <c r="G24" s="30"/>
      <c r="H24" s="31"/>
      <c r="I24" s="31"/>
      <c r="J24" s="31"/>
      <c r="K24" s="30"/>
      <c r="L24" s="30"/>
      <c r="M24" s="30"/>
      <c r="N24" s="31"/>
      <c r="O24" s="31"/>
      <c r="P24" s="31"/>
    </row>
    <row r="25" spans="2:16" ht="12.75" customHeight="1" x14ac:dyDescent="0.2">
      <c r="B25" s="56"/>
      <c r="C25" s="77" t="s">
        <v>49</v>
      </c>
      <c r="D25" s="17" t="s">
        <v>47</v>
      </c>
      <c r="E25" s="30">
        <v>249</v>
      </c>
      <c r="F25" s="30">
        <v>250</v>
      </c>
      <c r="G25" s="30">
        <v>250</v>
      </c>
      <c r="H25" s="31">
        <v>252</v>
      </c>
      <c r="I25" s="31">
        <v>251</v>
      </c>
      <c r="J25" s="31">
        <v>251</v>
      </c>
      <c r="K25" s="30">
        <v>250</v>
      </c>
      <c r="L25" s="30">
        <v>250</v>
      </c>
      <c r="M25" s="30">
        <v>251</v>
      </c>
      <c r="N25" s="31"/>
      <c r="O25" s="31"/>
      <c r="P25" s="31"/>
    </row>
    <row r="26" spans="2:16" x14ac:dyDescent="0.2">
      <c r="B26" s="56"/>
      <c r="C26" s="78"/>
      <c r="D26" s="16" t="s">
        <v>48</v>
      </c>
      <c r="E26" s="30">
        <v>1</v>
      </c>
      <c r="F26" s="30">
        <v>4</v>
      </c>
      <c r="G26" s="30">
        <v>0</v>
      </c>
      <c r="H26" s="31">
        <v>0</v>
      </c>
      <c r="I26" s="31">
        <v>0</v>
      </c>
      <c r="J26" s="31">
        <v>1</v>
      </c>
      <c r="K26" s="30">
        <v>2</v>
      </c>
      <c r="L26" s="30">
        <v>0</v>
      </c>
      <c r="M26" s="30">
        <v>0</v>
      </c>
      <c r="N26" s="31"/>
      <c r="O26" s="31"/>
      <c r="P26" s="31"/>
    </row>
    <row r="27" spans="2:16" x14ac:dyDescent="0.2">
      <c r="B27" s="57"/>
      <c r="C27" s="79"/>
      <c r="D27" s="15" t="s">
        <v>40</v>
      </c>
      <c r="E27" s="33">
        <f t="shared" ref="E27:J27" si="0">IF(ISERR(E26/E25),"n/a",E26/E25)</f>
        <v>4.0160642570281121E-3</v>
      </c>
      <c r="F27" s="33">
        <f t="shared" si="0"/>
        <v>1.6E-2</v>
      </c>
      <c r="G27" s="33">
        <f t="shared" si="0"/>
        <v>0</v>
      </c>
      <c r="H27" s="34">
        <f t="shared" si="0"/>
        <v>0</v>
      </c>
      <c r="I27" s="34">
        <f t="shared" si="0"/>
        <v>0</v>
      </c>
      <c r="J27" s="34">
        <f t="shared" si="0"/>
        <v>3.9840637450199202E-3</v>
      </c>
      <c r="K27" s="33">
        <f>IF(ISERR(K26/K25),"n/a",K26/K25)</f>
        <v>8.0000000000000002E-3</v>
      </c>
      <c r="L27" s="33">
        <f>IF(ISERR(L26/L25),"n/a",L26/L25)</f>
        <v>0</v>
      </c>
      <c r="M27" s="33">
        <f>IF(ISERR(M26/M25),"n/a",M26/M25)</f>
        <v>0</v>
      </c>
      <c r="N27" s="34"/>
      <c r="O27" s="34"/>
      <c r="P27" s="34"/>
    </row>
    <row r="28" spans="2:16" x14ac:dyDescent="0.2">
      <c r="B28" s="58" t="s">
        <v>50</v>
      </c>
      <c r="C28" s="59"/>
      <c r="D28" s="19" t="s">
        <v>51</v>
      </c>
      <c r="E28" s="30">
        <v>1</v>
      </c>
      <c r="F28" s="30">
        <v>2</v>
      </c>
      <c r="G28" s="30">
        <v>0</v>
      </c>
      <c r="H28" s="31">
        <v>0</v>
      </c>
      <c r="I28" s="31">
        <v>0</v>
      </c>
      <c r="J28" s="31">
        <v>1</v>
      </c>
      <c r="K28" s="30">
        <v>0</v>
      </c>
      <c r="L28" s="30">
        <v>0</v>
      </c>
      <c r="M28" s="30">
        <v>0</v>
      </c>
      <c r="N28" s="31"/>
      <c r="O28" s="31"/>
      <c r="P28" s="31"/>
    </row>
    <row r="29" spans="2:16" x14ac:dyDescent="0.2">
      <c r="B29" s="60"/>
      <c r="C29" s="61"/>
      <c r="D29" s="16" t="s">
        <v>52</v>
      </c>
      <c r="E29" s="30">
        <v>1</v>
      </c>
      <c r="F29" s="30">
        <v>2</v>
      </c>
      <c r="G29" s="30">
        <v>0</v>
      </c>
      <c r="H29" s="31">
        <v>0</v>
      </c>
      <c r="I29" s="31">
        <v>0</v>
      </c>
      <c r="J29" s="31">
        <v>1</v>
      </c>
      <c r="K29" s="36">
        <v>0</v>
      </c>
      <c r="L29" s="36">
        <v>0</v>
      </c>
      <c r="M29" s="36">
        <v>0</v>
      </c>
      <c r="N29" s="31"/>
      <c r="O29" s="31"/>
      <c r="P29" s="31"/>
    </row>
    <row r="30" spans="2:16" x14ac:dyDescent="0.2">
      <c r="B30" s="60"/>
      <c r="C30" s="61"/>
      <c r="D30" s="20" t="s">
        <v>53</v>
      </c>
      <c r="E30" s="33">
        <f>IF(ISERR(E29/E28),"n/a",E29/E28)</f>
        <v>1</v>
      </c>
      <c r="F30" s="33">
        <f>IF(ISERR(F29/F28),"n/a",F29/F28)</f>
        <v>1</v>
      </c>
      <c r="G30" s="35" t="str">
        <f>IF(ISERR(G29/G28),"0",G29/G28)</f>
        <v>0</v>
      </c>
      <c r="H30" s="37" t="str">
        <f>IF(ISERR(H29/H28),"0",H29/H28)</f>
        <v>0</v>
      </c>
      <c r="I30" s="37" t="str">
        <f>IF(ISERR(I29/I28),"0",I29/I28)</f>
        <v>0</v>
      </c>
      <c r="J30" s="37">
        <f>IF(ISERR(J29/J28),"0",J29/J28)</f>
        <v>1</v>
      </c>
      <c r="K30" s="44" t="s">
        <v>67</v>
      </c>
      <c r="L30" s="44" t="s">
        <v>67</v>
      </c>
      <c r="M30" s="44" t="s">
        <v>67</v>
      </c>
      <c r="N30" s="34"/>
      <c r="O30" s="34"/>
      <c r="P30" s="34"/>
    </row>
    <row r="31" spans="2:16" x14ac:dyDescent="0.2">
      <c r="B31" s="60"/>
      <c r="C31" s="61"/>
      <c r="D31" s="16" t="s">
        <v>41</v>
      </c>
      <c r="E31" s="30">
        <v>1.5</v>
      </c>
      <c r="F31" s="30">
        <v>39</v>
      </c>
      <c r="G31" s="30">
        <v>0</v>
      </c>
      <c r="H31" s="31">
        <v>0</v>
      </c>
      <c r="I31" s="31">
        <v>0</v>
      </c>
      <c r="J31" s="31">
        <v>2</v>
      </c>
      <c r="K31" s="30">
        <v>0</v>
      </c>
      <c r="L31" s="30">
        <v>0</v>
      </c>
      <c r="M31" s="30">
        <v>0</v>
      </c>
      <c r="N31" s="31"/>
      <c r="O31" s="31"/>
      <c r="P31" s="31"/>
    </row>
    <row r="32" spans="2:16" x14ac:dyDescent="0.2">
      <c r="B32" s="62"/>
      <c r="C32" s="63"/>
      <c r="D32" s="15" t="s">
        <v>42</v>
      </c>
      <c r="E32" s="30">
        <f>IF(ISERR(E31/E28),"n/a",E31/E28)</f>
        <v>1.5</v>
      </c>
      <c r="F32" s="30">
        <f>IF(ISERR(F31/F28),"n/a",F31/F28)</f>
        <v>19.5</v>
      </c>
      <c r="G32" s="36" t="str">
        <f>IF(ISERR(G31/G28),"0",G31/G28)</f>
        <v>0</v>
      </c>
      <c r="H32" s="38" t="str">
        <f>IF(ISERR(H31/H28),"0",H31/H28)</f>
        <v>0</v>
      </c>
      <c r="I32" s="38" t="str">
        <f>IF(ISERR(I31/I28),"0",I31/I28)</f>
        <v>0</v>
      </c>
      <c r="J32" s="38">
        <f>IF(ISERR(J31/J28),"0",J31/J28)</f>
        <v>2</v>
      </c>
      <c r="K32" s="43" t="s">
        <v>67</v>
      </c>
      <c r="L32" s="43" t="s">
        <v>67</v>
      </c>
      <c r="M32" s="43" t="s">
        <v>67</v>
      </c>
      <c r="N32" s="31"/>
      <c r="O32" s="31"/>
      <c r="P32" s="31"/>
    </row>
    <row r="34" spans="2:16" s="3" customFormat="1" x14ac:dyDescent="0.2">
      <c r="B34" s="83" t="s">
        <v>20</v>
      </c>
      <c r="C34" s="102"/>
      <c r="D34" s="102"/>
      <c r="E34" s="102"/>
      <c r="F34" s="102"/>
      <c r="G34" s="102"/>
      <c r="H34" s="103"/>
      <c r="I34" s="88" t="s">
        <v>1</v>
      </c>
      <c r="J34" s="89"/>
      <c r="K34" s="90" t="s">
        <v>2</v>
      </c>
      <c r="L34" s="91"/>
      <c r="M34" s="88" t="s">
        <v>3</v>
      </c>
      <c r="N34" s="89"/>
      <c r="O34" s="90" t="s">
        <v>4</v>
      </c>
      <c r="P34" s="91"/>
    </row>
    <row r="35" spans="2:16" ht="12.75" customHeight="1" x14ac:dyDescent="0.2">
      <c r="B35" s="110" t="s">
        <v>54</v>
      </c>
      <c r="C35" s="111"/>
      <c r="D35" s="111"/>
      <c r="E35" s="52" t="s">
        <v>55</v>
      </c>
      <c r="F35" s="52"/>
      <c r="G35" s="52"/>
      <c r="H35" s="52"/>
      <c r="I35" s="53"/>
      <c r="J35" s="54"/>
      <c r="K35" s="72"/>
      <c r="L35" s="73"/>
      <c r="M35" s="53"/>
      <c r="N35" s="54"/>
      <c r="O35" s="72"/>
      <c r="P35" s="73"/>
    </row>
    <row r="36" spans="2:16" x14ac:dyDescent="0.2">
      <c r="B36" s="111"/>
      <c r="C36" s="111"/>
      <c r="D36" s="111"/>
      <c r="E36" s="52" t="s">
        <v>21</v>
      </c>
      <c r="F36" s="52"/>
      <c r="G36" s="52"/>
      <c r="H36" s="52"/>
      <c r="I36" s="53"/>
      <c r="J36" s="54"/>
      <c r="K36" s="72"/>
      <c r="L36" s="73"/>
      <c r="M36" s="53"/>
      <c r="N36" s="54"/>
      <c r="O36" s="72"/>
      <c r="P36" s="73"/>
    </row>
    <row r="37" spans="2:16" x14ac:dyDescent="0.2">
      <c r="B37" s="111"/>
      <c r="C37" s="111"/>
      <c r="D37" s="111"/>
      <c r="E37" s="52" t="s">
        <v>56</v>
      </c>
      <c r="F37" s="52"/>
      <c r="G37" s="52"/>
      <c r="H37" s="52"/>
      <c r="I37" s="53"/>
      <c r="J37" s="54"/>
      <c r="K37" s="72"/>
      <c r="L37" s="73"/>
      <c r="M37" s="53"/>
      <c r="N37" s="54"/>
      <c r="O37" s="72"/>
      <c r="P37" s="73"/>
    </row>
    <row r="38" spans="2:16" x14ac:dyDescent="0.2">
      <c r="B38" s="21"/>
      <c r="C38" s="21"/>
      <c r="D38" s="21"/>
      <c r="E38" s="22"/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1"/>
    </row>
    <row r="39" spans="2:16" x14ac:dyDescent="0.2">
      <c r="B39" s="21"/>
      <c r="C39" s="21"/>
      <c r="D39" s="21"/>
      <c r="E39" s="22"/>
      <c r="F39" s="21"/>
      <c r="G39" s="21"/>
      <c r="H39" s="22"/>
      <c r="I39" s="22"/>
      <c r="J39" s="22"/>
      <c r="K39" s="22"/>
      <c r="L39" s="22"/>
      <c r="M39" s="22"/>
      <c r="N39" s="22"/>
      <c r="O39" s="22"/>
      <c r="P39" s="21"/>
    </row>
    <row r="41" spans="2:16" x14ac:dyDescent="0.2">
      <c r="C41" s="108" t="s">
        <v>22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2:16" x14ac:dyDescent="0.2"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5" t="s">
        <v>59</v>
      </c>
      <c r="G44" s="6" t="s">
        <v>34</v>
      </c>
      <c r="H44" s="106" t="s">
        <v>62</v>
      </c>
      <c r="I44" s="106"/>
      <c r="J44" s="106"/>
      <c r="L44" s="6" t="s">
        <v>35</v>
      </c>
      <c r="M44" s="107" t="s">
        <v>61</v>
      </c>
      <c r="N44" s="106"/>
      <c r="O44" s="106"/>
    </row>
    <row r="45" spans="2:16" x14ac:dyDescent="0.2">
      <c r="E45" s="3"/>
      <c r="H45" s="3"/>
      <c r="K45" s="2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O36:P36"/>
    <mergeCell ref="O37:P37"/>
    <mergeCell ref="M35:N35"/>
    <mergeCell ref="M36:N36"/>
    <mergeCell ref="M37:N37"/>
    <mergeCell ref="K35:L35"/>
    <mergeCell ref="I36:J36"/>
    <mergeCell ref="H44:J44"/>
    <mergeCell ref="M44:O44"/>
    <mergeCell ref="K36:L36"/>
    <mergeCell ref="I37:J37"/>
    <mergeCell ref="K37:L37"/>
    <mergeCell ref="C41:P41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O35:P35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0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2015-11-16T21:39:53Z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