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6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5" yWindow="765" windowWidth="21165" windowHeight="7620" tabRatio="838"/>
  </bookViews>
  <sheets>
    <sheet name="GO 133-C Report-Total Company" sheetId="1" r:id="rId1"/>
    <sheet name="GO 133-C Report-Host" sheetId="2" r:id="rId2"/>
    <sheet name="GO 133-C Report-YMLP" sheetId="3" r:id="rId3"/>
    <sheet name="GO 133-C Report-BSLK" sheetId="4" r:id="rId4"/>
    <sheet name="GO 133-C Report-MMPA" sheetId="5" r:id="rId5"/>
    <sheet name="GO 133-C Report-MRPS" sheetId="6" r:id="rId6"/>
  </sheets>
  <calcPr calcId="145621"/>
  <customWorkbookViews>
    <customWorkbookView name="Linda Oldfield - Personal View" guid="{39FE100F-E25A-49B4-A06A-4A57B7375656}" mergeInterval="0" personalView="1" maximized="1" windowWidth="1440" windowHeight="618" tabRatio="838" activeSheetId="1"/>
    <customWorkbookView name="monikab - Personal View" guid="{CC91C62E-BEF3-4052-AC46-2A40255A0441}" mergeInterval="0" personalView="1" maximized="1" windowWidth="1440" windowHeight="694" tabRatio="838" activeSheetId="3"/>
    <customWorkbookView name="admin - Personal View" guid="{CA37C710-4F8D-4D3D-9E49-464FB9F54C0E}" mergeInterval="0" personalView="1" maximized="1" windowWidth="1440" windowHeight="555" activeSheetId="1" showComments="commIndAndComment"/>
  </customWorkbookViews>
</workbook>
</file>

<file path=xl/calcChain.xml><?xml version="1.0" encoding="utf-8"?>
<calcChain xmlns="http://schemas.openxmlformats.org/spreadsheetml/2006/main">
  <c r="L27" i="4" l="1"/>
  <c r="L21" i="6" l="1"/>
  <c r="M27" i="4"/>
  <c r="M24" i="3"/>
  <c r="M30" i="1"/>
  <c r="M17" i="1"/>
  <c r="N16" i="1"/>
  <c r="M13" i="1"/>
  <c r="K24" i="3" l="1"/>
  <c r="K24" i="5"/>
  <c r="K27" i="4"/>
  <c r="K17" i="3"/>
  <c r="K17" i="2"/>
  <c r="K30" i="1"/>
  <c r="K21" i="1"/>
  <c r="K17" i="1"/>
  <c r="K16" i="1"/>
  <c r="L30" i="1"/>
  <c r="L21" i="1"/>
  <c r="L17" i="1"/>
  <c r="L16" i="1"/>
  <c r="M21" i="1"/>
  <c r="F17" i="1"/>
  <c r="G17" i="1"/>
  <c r="E17" i="1"/>
  <c r="I17" i="1"/>
  <c r="J17" i="1"/>
  <c r="H17" i="1"/>
  <c r="P17" i="1"/>
  <c r="O17" i="1"/>
  <c r="N17" i="1"/>
  <c r="H30" i="2" l="1"/>
  <c r="I30" i="2"/>
  <c r="H30" i="6" l="1"/>
  <c r="N7" i="5" l="1"/>
  <c r="J24" i="3" l="1"/>
  <c r="P16" i="6" l="1"/>
  <c r="O16" i="6"/>
  <c r="N16" i="6"/>
  <c r="M16" i="6"/>
  <c r="L16" i="6"/>
  <c r="K16" i="6"/>
  <c r="J16" i="6"/>
  <c r="I16" i="6"/>
  <c r="H16" i="6"/>
  <c r="G16" i="6"/>
  <c r="F16" i="6"/>
  <c r="E16" i="6"/>
  <c r="P16" i="5"/>
  <c r="O16" i="5"/>
  <c r="N16" i="5"/>
  <c r="M16" i="5"/>
  <c r="L16" i="5"/>
  <c r="K16" i="5"/>
  <c r="J16" i="5"/>
  <c r="I16" i="5"/>
  <c r="H16" i="5"/>
  <c r="G16" i="5"/>
  <c r="F16" i="5"/>
  <c r="E16" i="5"/>
  <c r="P16" i="4"/>
  <c r="O16" i="4"/>
  <c r="N16" i="4"/>
  <c r="M16" i="4"/>
  <c r="L16" i="4"/>
  <c r="K16" i="4"/>
  <c r="J16" i="4"/>
  <c r="I16" i="4"/>
  <c r="H16" i="4"/>
  <c r="G16" i="4"/>
  <c r="F16" i="4"/>
  <c r="E16" i="4"/>
  <c r="P16" i="3"/>
  <c r="O16" i="3"/>
  <c r="N16" i="3"/>
  <c r="L16" i="3"/>
  <c r="K16" i="3"/>
  <c r="J16" i="3"/>
  <c r="I16" i="3"/>
  <c r="H16" i="3"/>
  <c r="G16" i="3"/>
  <c r="F16" i="3"/>
  <c r="E16" i="3"/>
  <c r="P16" i="2"/>
  <c r="O16" i="2"/>
  <c r="N16" i="2"/>
  <c r="M16" i="2"/>
  <c r="L16" i="2"/>
  <c r="K16" i="2"/>
  <c r="J16" i="2"/>
  <c r="I16" i="2"/>
  <c r="H16" i="2"/>
  <c r="G16" i="2"/>
  <c r="F16" i="2"/>
  <c r="E16" i="2"/>
  <c r="P16" i="1"/>
  <c r="O16" i="1"/>
  <c r="I16" i="1"/>
  <c r="J16" i="1"/>
  <c r="H16" i="1"/>
  <c r="F16" i="1"/>
  <c r="G16" i="1"/>
  <c r="E16" i="1"/>
  <c r="P17" i="6"/>
  <c r="O17" i="6"/>
  <c r="N17" i="6"/>
  <c r="M17" i="6"/>
  <c r="L17" i="6"/>
  <c r="K17" i="6"/>
  <c r="J17" i="6"/>
  <c r="I17" i="6"/>
  <c r="H17" i="6"/>
  <c r="G17" i="6"/>
  <c r="F17" i="6"/>
  <c r="E17" i="6"/>
  <c r="I30" i="6"/>
  <c r="I30" i="5"/>
  <c r="P30" i="6"/>
  <c r="O30" i="6"/>
  <c r="N30" i="6"/>
  <c r="M30" i="6"/>
  <c r="L30" i="6"/>
  <c r="K30" i="6"/>
  <c r="J30" i="6"/>
  <c r="F30" i="6"/>
  <c r="P30" i="5"/>
  <c r="O30" i="5"/>
  <c r="N30" i="5"/>
  <c r="M30" i="5"/>
  <c r="L30" i="5"/>
  <c r="K30" i="5"/>
  <c r="J30" i="5"/>
  <c r="H30" i="5"/>
  <c r="F30" i="5"/>
  <c r="P17" i="5"/>
  <c r="O17" i="5"/>
  <c r="N17" i="5"/>
  <c r="M17" i="5"/>
  <c r="L17" i="5"/>
  <c r="K17" i="5"/>
  <c r="J17" i="5"/>
  <c r="I17" i="5"/>
  <c r="H17" i="5"/>
  <c r="G17" i="5"/>
  <c r="F17" i="5"/>
  <c r="E17" i="5"/>
  <c r="P30" i="4"/>
  <c r="O30" i="4"/>
  <c r="N30" i="4"/>
  <c r="M30" i="4"/>
  <c r="K30" i="4"/>
  <c r="H30" i="4"/>
  <c r="F30" i="4"/>
  <c r="P17" i="4"/>
  <c r="O17" i="4"/>
  <c r="N17" i="4"/>
  <c r="M17" i="4"/>
  <c r="L17" i="4"/>
  <c r="K17" i="4"/>
  <c r="J17" i="4"/>
  <c r="I17" i="4"/>
  <c r="H17" i="4"/>
  <c r="G17" i="4"/>
  <c r="F17" i="4"/>
  <c r="E17" i="4"/>
  <c r="P30" i="3"/>
  <c r="O30" i="3"/>
  <c r="N30" i="3"/>
  <c r="M30" i="3"/>
  <c r="K30" i="3"/>
  <c r="J30" i="3"/>
  <c r="I30" i="3"/>
  <c r="H30" i="3"/>
  <c r="G30" i="3"/>
  <c r="F30" i="3"/>
  <c r="E30" i="3"/>
  <c r="P17" i="3"/>
  <c r="O17" i="3"/>
  <c r="N17" i="3"/>
  <c r="M17" i="3"/>
  <c r="L17" i="3"/>
  <c r="I17" i="3"/>
  <c r="J17" i="3"/>
  <c r="H17" i="3"/>
  <c r="F17" i="3"/>
  <c r="G17" i="3"/>
  <c r="E17" i="3"/>
  <c r="P17" i="2"/>
  <c r="O17" i="2"/>
  <c r="N17" i="2"/>
  <c r="M17" i="2"/>
  <c r="L17" i="2"/>
  <c r="I17" i="2"/>
  <c r="J17" i="2"/>
  <c r="H17" i="2"/>
  <c r="F17" i="2"/>
  <c r="G17" i="2"/>
  <c r="E17" i="2"/>
  <c r="I30" i="1"/>
  <c r="J30" i="1"/>
  <c r="H30" i="1"/>
  <c r="H21" i="1"/>
  <c r="I21" i="1"/>
  <c r="P30" i="2" l="1"/>
  <c r="O30" i="2"/>
  <c r="N30" i="2"/>
  <c r="M30" i="2"/>
  <c r="L30" i="2"/>
  <c r="K30" i="2"/>
  <c r="J30" i="2"/>
  <c r="E30" i="2"/>
  <c r="F30" i="2"/>
  <c r="G30" i="2"/>
  <c r="H21" i="2"/>
  <c r="G27" i="4" l="1"/>
  <c r="F24" i="5"/>
  <c r="E27" i="4"/>
  <c r="F27" i="4"/>
  <c r="G21" i="1"/>
  <c r="N27" i="4" l="1"/>
  <c r="P24" i="5" l="1"/>
  <c r="O24" i="5"/>
  <c r="N24" i="5"/>
  <c r="M24" i="5"/>
  <c r="L24" i="5"/>
  <c r="J24" i="5"/>
  <c r="I24" i="5"/>
  <c r="H24" i="5"/>
  <c r="G24" i="5"/>
  <c r="E24" i="5"/>
  <c r="O27" i="4" l="1"/>
  <c r="P27" i="4"/>
  <c r="O24" i="3"/>
  <c r="P24" i="3"/>
  <c r="N24" i="3"/>
  <c r="J27" i="4" l="1"/>
  <c r="I27" i="4"/>
  <c r="H27" i="4"/>
  <c r="E24" i="3"/>
  <c r="F24" i="3"/>
  <c r="N7" i="6"/>
  <c r="K7" i="6"/>
  <c r="H7" i="6"/>
  <c r="E7" i="6"/>
  <c r="O2" i="6"/>
  <c r="K7" i="5"/>
  <c r="H7" i="5"/>
  <c r="E7" i="5"/>
  <c r="O2" i="5"/>
  <c r="N7" i="4"/>
  <c r="K7" i="4"/>
  <c r="H7" i="4"/>
  <c r="E7" i="4"/>
  <c r="O2" i="4"/>
  <c r="N7" i="3"/>
  <c r="K7" i="3"/>
  <c r="H7" i="3"/>
  <c r="E7" i="3"/>
  <c r="O2" i="3"/>
  <c r="N7" i="2"/>
  <c r="K7" i="2"/>
  <c r="H7" i="2"/>
  <c r="E7" i="2"/>
  <c r="O2" i="2"/>
  <c r="P21" i="6" l="1"/>
  <c r="O21" i="6"/>
  <c r="N21" i="6"/>
  <c r="M21" i="6"/>
  <c r="K21" i="6"/>
  <c r="J21" i="6"/>
  <c r="I21" i="6"/>
  <c r="H21" i="6"/>
  <c r="G21" i="6"/>
  <c r="F21" i="6"/>
  <c r="E21" i="6"/>
  <c r="L24" i="3"/>
  <c r="I24" i="3"/>
  <c r="H24" i="3"/>
  <c r="G24" i="3"/>
  <c r="P21" i="2"/>
  <c r="O21" i="2"/>
  <c r="N21" i="2"/>
  <c r="M21" i="2"/>
  <c r="L21" i="2"/>
  <c r="K21" i="2"/>
  <c r="J21" i="2"/>
  <c r="I21" i="2"/>
  <c r="G21" i="2"/>
  <c r="F21" i="2"/>
  <c r="E21" i="2"/>
  <c r="P21" i="1"/>
  <c r="O21" i="1"/>
  <c r="N21" i="1"/>
  <c r="J21" i="1"/>
  <c r="F21" i="1"/>
  <c r="E21" i="1"/>
</calcChain>
</file>

<file path=xl/sharedStrings.xml><?xml version="1.0" encoding="utf-8"?>
<sst xmlns="http://schemas.openxmlformats.org/spreadsheetml/2006/main" count="540" uniqueCount="152">
  <si>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</si>
  <si>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</si>
  <si>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</si>
  <si>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</si>
  <si>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</si>
  <si>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</si>
  <si>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</si>
  <si>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</si>
  <si>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</si>
  <si>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</si>
  <si>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</si>
  <si>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</si>
  <si>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</si>
  <si>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</si>
  <si>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</si>
  <si>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</si>
  <si>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</si>
  <si>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</si>
  <si>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</si>
  <si>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</si>
  <si>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</si>
  <si>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</si>
  <si>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</si>
  <si>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</si>
  <si>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</si>
  <si>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</si>
  <si>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</si>
  <si>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</si>
  <si>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</si>
  <si>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</si>
  <si>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</si>
  <si>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</si>
  <si>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</si>
  <si>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</si>
  <si>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</si>
  <si>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</si>
  <si>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</si>
  <si>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</si>
  <si>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</si>
  <si>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</si>
  <si>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</si>
  <si>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</si>
  <si>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</si>
  <si>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</si>
  <si>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</si>
  <si>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</si>
  <si>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</si>
  <si>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</si>
  <si>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</si>
  <si>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</si>
  <si>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</si>
  <si>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</si>
  <si>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</si>
  <si>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</si>
  <si>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</si>
  <si>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</si>
  <si>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</si>
  <si>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</si>
  <si>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>Sierra Telephone</t>
  </si>
  <si>
    <t>1016-C</t>
  </si>
  <si>
    <t>Linda Burton</t>
  </si>
  <si>
    <t>559-642-0229</t>
  </si>
  <si>
    <t xml:space="preserve">YMLP </t>
  </si>
  <si>
    <t>BSLK</t>
  </si>
  <si>
    <t>MMPA</t>
  </si>
  <si>
    <t>MRPS</t>
  </si>
  <si>
    <t>Total Company</t>
  </si>
  <si>
    <t>lindab@stcg.net</t>
  </si>
  <si>
    <t>Oakhurst (Host)</t>
  </si>
  <si>
    <t>Date filed
(05/15/15)</t>
  </si>
  <si>
    <t>Date filed
(08/15/15)</t>
  </si>
  <si>
    <t>Date filed
(11/15/15)</t>
  </si>
  <si>
    <t>27:28</t>
  </si>
  <si>
    <t>109:33</t>
  </si>
  <si>
    <t>108:40</t>
  </si>
  <si>
    <t>:36</t>
  </si>
  <si>
    <t>73:22</t>
  </si>
  <si>
    <t>12:13</t>
  </si>
  <si>
    <t>54:08</t>
  </si>
  <si>
    <t>31:35</t>
  </si>
  <si>
    <t>6:26</t>
  </si>
  <si>
    <t>3:13</t>
  </si>
  <si>
    <t>20:31</t>
  </si>
  <si>
    <t>4:06</t>
  </si>
  <si>
    <t>8:46</t>
  </si>
  <si>
    <t>122:46</t>
  </si>
  <si>
    <t>6:27</t>
  </si>
  <si>
    <t>100:55</t>
  </si>
  <si>
    <t>9:10</t>
  </si>
  <si>
    <t>5:25</t>
  </si>
  <si>
    <t>2:42</t>
  </si>
  <si>
    <t>2:26</t>
  </si>
  <si>
    <t>1:25</t>
  </si>
  <si>
    <t>4:56</t>
  </si>
  <si>
    <t>2:28</t>
  </si>
  <si>
    <t>0:00</t>
  </si>
  <si>
    <t>2:31</t>
  </si>
  <si>
    <t>1:15</t>
  </si>
  <si>
    <t>9:33</t>
  </si>
  <si>
    <t>1:35</t>
  </si>
  <si>
    <t>6:19</t>
  </si>
  <si>
    <t>8:23</t>
  </si>
  <si>
    <t>2:47</t>
  </si>
  <si>
    <t>12:03</t>
  </si>
  <si>
    <t>3:00</t>
  </si>
  <si>
    <t>43:52</t>
  </si>
  <si>
    <t>17:19</t>
  </si>
  <si>
    <t>180:17</t>
  </si>
  <si>
    <t>4:30</t>
  </si>
  <si>
    <t>39:41</t>
  </si>
  <si>
    <t>2:50</t>
  </si>
  <si>
    <t>72:18</t>
  </si>
  <si>
    <t>9:02</t>
  </si>
  <si>
    <t>17:18</t>
  </si>
  <si>
    <t>51:00</t>
  </si>
  <si>
    <t>4:38</t>
  </si>
  <si>
    <t>Date filed
(02/15/16)</t>
  </si>
  <si>
    <t>4:33</t>
  </si>
  <si>
    <t>13:16</t>
  </si>
  <si>
    <t>4:25</t>
  </si>
  <si>
    <t>102:36</t>
  </si>
  <si>
    <t>6:02</t>
  </si>
  <si>
    <t>91:00</t>
  </si>
  <si>
    <t>268:03</t>
  </si>
  <si>
    <t>5:49</t>
  </si>
  <si>
    <t>50:00</t>
  </si>
  <si>
    <t>196:24</t>
  </si>
  <si>
    <t>56:19</t>
  </si>
  <si>
    <t>4:19</t>
  </si>
  <si>
    <t>16:10</t>
  </si>
  <si>
    <t>2:41</t>
  </si>
  <si>
    <t>33:43</t>
  </si>
  <si>
    <t>6:44</t>
  </si>
  <si>
    <t>51:21</t>
  </si>
  <si>
    <t>5:08</t>
  </si>
  <si>
    <t>1:38</t>
  </si>
  <si>
    <t>43:20</t>
  </si>
  <si>
    <t>6:11</t>
  </si>
  <si>
    <t>11:40</t>
  </si>
  <si>
    <t>2:20</t>
  </si>
  <si>
    <t>215:25</t>
  </si>
  <si>
    <t>54:27</t>
  </si>
  <si>
    <t>3:53</t>
  </si>
  <si>
    <t>64:30</t>
  </si>
  <si>
    <t>8:03</t>
  </si>
  <si>
    <t>2:49</t>
  </si>
  <si>
    <t>76:57</t>
  </si>
  <si>
    <t>10:59</t>
  </si>
  <si>
    <t>16:41</t>
  </si>
  <si>
    <t>4:10</t>
  </si>
  <si>
    <t>32:12</t>
  </si>
  <si>
    <t>4:36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</si>
</sst>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0.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8"/>
      <color rgb="FF000000"/>
      <name val="Tahoma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286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Border="1"/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0" borderId="5" xfId="0" applyFont="1" applyBorder="1"/>
    <xf numFmtId="0" fontId="7" fillId="0" borderId="6" xfId="0" applyFont="1" applyBorder="1"/>
    <xf numFmtId="0" fontId="7" fillId="2" borderId="7" xfId="0" applyFont="1" applyFill="1" applyBorder="1"/>
    <xf numFmtId="0" fontId="7" fillId="2" borderId="3" xfId="0" applyFont="1" applyFill="1" applyBorder="1"/>
    <xf numFmtId="0" fontId="7" fillId="0" borderId="7" xfId="0" applyFont="1" applyBorder="1"/>
    <xf numFmtId="0" fontId="7" fillId="0" borderId="2" xfId="0" applyFont="1" applyBorder="1"/>
    <xf numFmtId="0" fontId="7" fillId="2" borderId="8" xfId="0" applyFont="1" applyFill="1" applyBorder="1"/>
    <xf numFmtId="0" fontId="7" fillId="2" borderId="2" xfId="0" applyFont="1" applyFill="1" applyBorder="1"/>
    <xf numFmtId="0" fontId="7" fillId="0" borderId="8" xfId="0" applyFont="1" applyBorder="1"/>
    <xf numFmtId="0" fontId="7" fillId="0" borderId="5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9" xfId="0" applyFont="1" applyBorder="1"/>
    <xf numFmtId="0" fontId="7" fillId="0" borderId="0" xfId="0" applyFont="1" applyBorder="1" applyAlignment="1"/>
    <xf numFmtId="0" fontId="7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/>
    <xf numFmtId="0" fontId="1" fillId="2" borderId="3" xfId="0" applyFont="1" applyFill="1" applyBorder="1"/>
    <xf numFmtId="0" fontId="1" fillId="0" borderId="7" xfId="0" applyFont="1" applyBorder="1"/>
    <xf numFmtId="0" fontId="1" fillId="0" borderId="2" xfId="0" applyFont="1" applyBorder="1"/>
    <xf numFmtId="0" fontId="1" fillId="2" borderId="8" xfId="0" applyFont="1" applyFill="1" applyBorder="1"/>
    <xf numFmtId="0" fontId="1" fillId="2" borderId="2" xfId="0" applyFont="1" applyFill="1" applyBorder="1"/>
    <xf numFmtId="0" fontId="1" fillId="0" borderId="8" xfId="0" applyFont="1" applyBorder="1"/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9" xfId="0" applyFont="1" applyBorder="1"/>
    <xf numFmtId="0" fontId="1" fillId="2" borderId="0" xfId="0" applyFont="1" applyFill="1" applyBorder="1"/>
    <xf numFmtId="20" fontId="1" fillId="2" borderId="3" xfId="0" applyNumberFormat="1" applyFont="1" applyFill="1" applyBorder="1"/>
    <xf numFmtId="0" fontId="1" fillId="0" borderId="0" xfId="0" applyFont="1" applyFill="1" applyBorder="1" applyAlignment="1"/>
    <xf numFmtId="0" fontId="1" fillId="0" borderId="0" xfId="0" applyFont="1" applyAlignment="1">
      <alignment horizontal="center" vertical="center"/>
    </xf>
    <xf numFmtId="20" fontId="1" fillId="2" borderId="5" xfId="0" applyNumberFormat="1" applyFont="1" applyFill="1" applyBorder="1"/>
    <xf numFmtId="2" fontId="1" fillId="2" borderId="5" xfId="0" applyNumberFormat="1" applyFont="1" applyFill="1" applyBorder="1"/>
    <xf numFmtId="0" fontId="5" fillId="0" borderId="1" xfId="0" applyFont="1" applyBorder="1" applyAlignment="1">
      <alignment horizontal="center"/>
    </xf>
    <xf numFmtId="49" fontId="1" fillId="2" borderId="5" xfId="0" applyNumberFormat="1" applyFont="1" applyFill="1" applyBorder="1" applyAlignment="1">
      <alignment horizontal="right"/>
    </xf>
    <xf numFmtId="2" fontId="1" fillId="2" borderId="6" xfId="0" applyNumberFormat="1" applyFont="1" applyFill="1" applyBorder="1"/>
    <xf numFmtId="2" fontId="1" fillId="2" borderId="7" xfId="0" applyNumberFormat="1" applyFont="1" applyFill="1" applyBorder="1"/>
    <xf numFmtId="2" fontId="1" fillId="2" borderId="3" xfId="0" applyNumberFormat="1" applyFont="1" applyFill="1" applyBorder="1"/>
    <xf numFmtId="49" fontId="1" fillId="0" borderId="5" xfId="0" applyNumberFormat="1" applyFont="1" applyFill="1" applyBorder="1" applyAlignment="1">
      <alignment horizontal="right"/>
    </xf>
    <xf numFmtId="2" fontId="1" fillId="0" borderId="5" xfId="0" applyNumberFormat="1" applyFont="1" applyBorder="1"/>
    <xf numFmtId="2" fontId="1" fillId="0" borderId="6" xfId="0" applyNumberFormat="1" applyFont="1" applyBorder="1"/>
    <xf numFmtId="2" fontId="7" fillId="0" borderId="5" xfId="0" applyNumberFormat="1" applyFont="1" applyFill="1" applyBorder="1"/>
    <xf numFmtId="2" fontId="7" fillId="0" borderId="6" xfId="0" applyNumberFormat="1" applyFont="1" applyFill="1" applyBorder="1"/>
    <xf numFmtId="2" fontId="1" fillId="0" borderId="3" xfId="0" applyNumberFormat="1" applyFont="1" applyBorder="1"/>
    <xf numFmtId="2" fontId="1" fillId="0" borderId="7" xfId="0" applyNumberFormat="1" applyFont="1" applyBorder="1"/>
    <xf numFmtId="2" fontId="1" fillId="2" borderId="4" xfId="0" applyNumberFormat="1" applyFont="1" applyFill="1" applyBorder="1"/>
    <xf numFmtId="0" fontId="1" fillId="2" borderId="9" xfId="2" applyFont="1" applyFill="1" applyBorder="1"/>
    <xf numFmtId="0" fontId="1" fillId="2" borderId="5" xfId="2" applyFont="1" applyFill="1" applyBorder="1"/>
    <xf numFmtId="0" fontId="1" fillId="2" borderId="6" xfId="2" applyFont="1" applyFill="1" applyBorder="1"/>
    <xf numFmtId="0" fontId="1" fillId="2" borderId="7" xfId="2" applyFont="1" applyFill="1" applyBorder="1"/>
    <xf numFmtId="0" fontId="1" fillId="2" borderId="3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5" xfId="2" applyFont="1" applyFill="1" applyBorder="1"/>
    <xf numFmtId="0" fontId="1" fillId="2" borderId="6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5" xfId="2" applyFont="1" applyFill="1" applyBorder="1"/>
    <xf numFmtId="0" fontId="1" fillId="2" borderId="6" xfId="2" applyFont="1" applyFill="1" applyBorder="1"/>
    <xf numFmtId="0" fontId="1" fillId="2" borderId="7" xfId="2" applyFont="1" applyFill="1" applyBorder="1"/>
    <xf numFmtId="0" fontId="1" fillId="2" borderId="3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5" xfId="2" applyFont="1" applyFill="1" applyBorder="1"/>
    <xf numFmtId="0" fontId="1" fillId="2" borderId="6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5" xfId="2" applyFont="1" applyFill="1" applyBorder="1"/>
    <xf numFmtId="0" fontId="1" fillId="2" borderId="6" xfId="2" applyFont="1" applyFill="1" applyBorder="1"/>
    <xf numFmtId="0" fontId="1" fillId="2" borderId="7" xfId="2" applyFont="1" applyFill="1" applyBorder="1"/>
    <xf numFmtId="0" fontId="1" fillId="2" borderId="3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6" xfId="2" applyFont="1" applyFill="1" applyBorder="1"/>
    <xf numFmtId="0" fontId="1" fillId="2" borderId="8" xfId="2" applyFont="1" applyFill="1" applyBorder="1"/>
    <xf numFmtId="0" fontId="1" fillId="2" borderId="5" xfId="2" applyFont="1" applyFill="1" applyBorder="1"/>
    <xf numFmtId="0" fontId="1" fillId="2" borderId="6" xfId="2" applyFont="1" applyFill="1" applyBorder="1"/>
    <xf numFmtId="0" fontId="1" fillId="2" borderId="7" xfId="2" applyFont="1" applyFill="1" applyBorder="1"/>
    <xf numFmtId="0" fontId="1" fillId="2" borderId="3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6" xfId="2" applyNumberFormat="1" applyFont="1" applyFill="1" applyBorder="1"/>
    <xf numFmtId="0" fontId="1" fillId="2" borderId="6" xfId="2" applyFont="1" applyFill="1" applyBorder="1"/>
    <xf numFmtId="0" fontId="1" fillId="2" borderId="8" xfId="2" applyFont="1" applyFill="1" applyBorder="1"/>
    <xf numFmtId="49" fontId="1" fillId="2" borderId="5" xfId="2" applyNumberFormat="1" applyFont="1" applyFill="1" applyBorder="1" applyAlignment="1">
      <alignment horizontal="right"/>
    </xf>
    <xf numFmtId="0" fontId="1" fillId="2" borderId="5" xfId="2" applyFont="1" applyFill="1" applyBorder="1"/>
    <xf numFmtId="0" fontId="1" fillId="2" borderId="6" xfId="2" applyFont="1" applyFill="1" applyBorder="1"/>
    <xf numFmtId="0" fontId="1" fillId="2" borderId="7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5" xfId="2" applyFont="1" applyFill="1" applyBorder="1"/>
    <xf numFmtId="0" fontId="1" fillId="2" borderId="6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2" fontId="1" fillId="2" borderId="3" xfId="2" applyNumberFormat="1" applyFont="1" applyFill="1" applyBorder="1"/>
    <xf numFmtId="2" fontId="1" fillId="2" borderId="7" xfId="2" applyNumberFormat="1" applyFont="1" applyFill="1" applyBorder="1"/>
    <xf numFmtId="49" fontId="1" fillId="2" borderId="10" xfId="2" applyNumberFormat="1" applyFont="1" applyFill="1" applyBorder="1" applyAlignment="1">
      <alignment horizontal="right"/>
    </xf>
    <xf numFmtId="0" fontId="0" fillId="3" borderId="5" xfId="0" applyFont="1" applyFill="1" applyBorder="1"/>
    <xf numFmtId="0" fontId="1" fillId="2" borderId="4" xfId="0" applyFont="1" applyFill="1" applyBorder="1" applyAlignment="1"/>
    <xf numFmtId="0" fontId="1" fillId="2" borderId="10" xfId="0" applyFont="1" applyFill="1" applyBorder="1" applyAlignment="1"/>
    <xf numFmtId="10" fontId="1" fillId="2" borderId="4" xfId="0" applyNumberFormat="1" applyFont="1" applyFill="1" applyBorder="1" applyAlignment="1"/>
    <xf numFmtId="49" fontId="1" fillId="2" borderId="4" xfId="2" applyNumberFormat="1" applyFont="1" applyFill="1" applyBorder="1" applyAlignment="1">
      <alignment horizontal="right"/>
    </xf>
    <xf numFmtId="0" fontId="11" fillId="2" borderId="8" xfId="0" applyFont="1" applyFill="1" applyBorder="1"/>
    <xf numFmtId="0" fontId="11" fillId="2" borderId="2" xfId="0" applyFont="1" applyFill="1" applyBorder="1"/>
    <xf numFmtId="0" fontId="11" fillId="0" borderId="2" xfId="0" applyFont="1" applyBorder="1"/>
    <xf numFmtId="0" fontId="11" fillId="0" borderId="8" xfId="0" applyFont="1" applyBorder="1"/>
    <xf numFmtId="0" fontId="11" fillId="2" borderId="8" xfId="2" applyFont="1" applyFill="1" applyBorder="1"/>
    <xf numFmtId="0" fontId="11" fillId="2" borderId="2" xfId="2" applyFont="1" applyFill="1" applyBorder="1"/>
    <xf numFmtId="2" fontId="11" fillId="2" borderId="5" xfId="0" applyNumberFormat="1" applyFont="1" applyFill="1" applyBorder="1"/>
    <xf numFmtId="2" fontId="11" fillId="0" borderId="5" xfId="0" applyNumberFormat="1" applyFont="1" applyFill="1" applyBorder="1"/>
    <xf numFmtId="2" fontId="11" fillId="0" borderId="6" xfId="0" applyNumberFormat="1" applyFont="1" applyFill="1" applyBorder="1"/>
    <xf numFmtId="2" fontId="11" fillId="2" borderId="6" xfId="0" applyNumberFormat="1" applyFont="1" applyFill="1" applyBorder="1"/>
    <xf numFmtId="2" fontId="11" fillId="0" borderId="5" xfId="0" applyNumberFormat="1" applyFont="1" applyBorder="1"/>
    <xf numFmtId="2" fontId="11" fillId="0" borderId="6" xfId="0" applyNumberFormat="1" applyFont="1" applyBorder="1"/>
    <xf numFmtId="0" fontId="11" fillId="2" borderId="6" xfId="0" applyFont="1" applyFill="1" applyBorder="1"/>
    <xf numFmtId="0" fontId="1" fillId="2" borderId="4" xfId="0" applyFont="1" applyFill="1" applyBorder="1" applyAlignment="1"/>
    <xf numFmtId="0" fontId="1" fillId="2" borderId="10" xfId="0" applyFont="1" applyFill="1" applyBorder="1" applyAlignment="1"/>
    <xf numFmtId="10" fontId="7" fillId="2" borderId="4" xfId="0" applyNumberFormat="1" applyFont="1" applyFill="1" applyBorder="1" applyAlignment="1"/>
    <xf numFmtId="0" fontId="1" fillId="0" borderId="4" xfId="0" applyFont="1" applyFill="1" applyBorder="1" applyAlignment="1"/>
    <xf numFmtId="0" fontId="1" fillId="0" borderId="10" xfId="0" applyFont="1" applyBorder="1" applyAlignment="1"/>
    <xf numFmtId="10" fontId="1" fillId="0" borderId="10" xfId="0" applyNumberFormat="1" applyFont="1" applyBorder="1" applyAlignment="1"/>
    <xf numFmtId="49" fontId="1" fillId="2" borderId="10" xfId="2" quotePrefix="1" applyNumberFormat="1" applyFont="1" applyFill="1" applyBorder="1" applyAlignment="1">
      <alignment horizontal="right"/>
    </xf>
    <xf numFmtId="49" fontId="1" fillId="0" borderId="5" xfId="2" applyNumberFormat="1" applyFont="1" applyFill="1" applyBorder="1" applyAlignment="1">
      <alignment horizontal="right"/>
    </xf>
    <xf numFmtId="2" fontId="7" fillId="0" borderId="5" xfId="0" applyNumberFormat="1" applyFont="1" applyBorder="1"/>
    <xf numFmtId="0" fontId="1" fillId="0" borderId="5" xfId="2" applyFont="1" applyFill="1" applyBorder="1"/>
    <xf numFmtId="10" fontId="7" fillId="2" borderId="4" xfId="0" applyNumberFormat="1" applyFont="1" applyFill="1" applyBorder="1" applyAlignment="1"/>
    <xf numFmtId="49" fontId="1" fillId="0" borderId="10" xfId="2" applyNumberFormat="1" applyFont="1" applyFill="1" applyBorder="1" applyAlignment="1">
      <alignment horizontal="right"/>
    </xf>
    <xf numFmtId="20" fontId="1" fillId="0" borderId="3" xfId="0" applyNumberFormat="1" applyFont="1" applyFill="1" applyBorder="1"/>
    <xf numFmtId="0" fontId="1" fillId="0" borderId="0" xfId="0" applyFont="1"/>
    <xf numFmtId="49" fontId="1" fillId="2" borderId="5" xfId="2" quotePrefix="1" applyNumberFormat="1" applyFont="1" applyFill="1" applyBorder="1" applyAlignment="1">
      <alignment horizontal="right"/>
    </xf>
    <xf numFmtId="49" fontId="7" fillId="0" borderId="5" xfId="0" applyNumberFormat="1" applyFont="1" applyBorder="1" applyAlignment="1">
      <alignment horizontal="right"/>
    </xf>
    <xf numFmtId="49" fontId="7" fillId="0" borderId="3" xfId="0" applyNumberFormat="1" applyFont="1" applyBorder="1" applyAlignment="1">
      <alignment horizontal="right"/>
    </xf>
    <xf numFmtId="49" fontId="1" fillId="2" borderId="7" xfId="2" applyNumberFormat="1" applyFont="1" applyFill="1" applyBorder="1" applyAlignment="1">
      <alignment horizontal="right"/>
    </xf>
    <xf numFmtId="2" fontId="1" fillId="0" borderId="5" xfId="0" applyNumberFormat="1" applyFont="1" applyFill="1" applyBorder="1"/>
    <xf numFmtId="49" fontId="1" fillId="0" borderId="5" xfId="0" applyNumberFormat="1" applyFont="1" applyBorder="1" applyAlignment="1">
      <alignment horizontal="right"/>
    </xf>
    <xf numFmtId="20" fontId="1" fillId="0" borderId="0" xfId="0" applyNumberFormat="1" applyFont="1"/>
    <xf numFmtId="164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right"/>
    </xf>
    <xf numFmtId="20" fontId="1" fillId="0" borderId="0" xfId="0" applyNumberFormat="1" applyFont="1" applyFill="1" applyBorder="1"/>
    <xf numFmtId="2" fontId="11" fillId="2" borderId="4" xfId="0" applyNumberFormat="1" applyFont="1" applyFill="1" applyBorder="1"/>
    <xf numFmtId="49" fontId="1" fillId="2" borderId="6" xfId="2" applyNumberFormat="1" applyFont="1" applyFill="1" applyBorder="1" applyAlignment="1">
      <alignment horizontal="right"/>
    </xf>
    <xf numFmtId="20" fontId="1" fillId="2" borderId="13" xfId="0" applyNumberFormat="1" applyFont="1" applyFill="1" applyBorder="1"/>
    <xf numFmtId="0" fontId="11" fillId="0" borderId="5" xfId="0" applyFont="1" applyBorder="1"/>
    <xf numFmtId="0" fontId="7" fillId="0" borderId="8" xfId="0" applyFont="1" applyFill="1" applyBorder="1" applyAlignment="1"/>
    <xf numFmtId="20" fontId="1" fillId="0" borderId="8" xfId="0" applyNumberFormat="1" applyFont="1" applyFill="1" applyBorder="1"/>
    <xf numFmtId="49" fontId="1" fillId="0" borderId="8" xfId="0" applyNumberFormat="1" applyFont="1" applyFill="1" applyBorder="1" applyAlignment="1">
      <alignment horizontal="right"/>
    </xf>
    <xf numFmtId="20" fontId="7" fillId="0" borderId="0" xfId="0" applyNumberFormat="1" applyFont="1" applyFill="1" applyBorder="1"/>
    <xf numFmtId="20" fontId="1" fillId="0" borderId="0" xfId="0" applyNumberFormat="1" applyFont="1" applyFill="1" applyBorder="1" applyAlignment="1">
      <alignment horizontal="right"/>
    </xf>
    <xf numFmtId="49" fontId="1" fillId="2" borderId="5" xfId="0" quotePrefix="1" applyNumberFormat="1" applyFont="1" applyFill="1" applyBorder="1" applyAlignment="1">
      <alignment horizontal="right"/>
    </xf>
    <xf numFmtId="20" fontId="1" fillId="0" borderId="8" xfId="0" applyNumberFormat="1" applyFont="1" applyFill="1" applyBorder="1" applyAlignment="1">
      <alignment horizontal="right"/>
    </xf>
    <xf numFmtId="1" fontId="7" fillId="2" borderId="5" xfId="0" applyNumberFormat="1" applyFont="1" applyFill="1" applyBorder="1"/>
    <xf numFmtId="1" fontId="1" fillId="0" borderId="5" xfId="0" applyNumberFormat="1" applyFont="1" applyFill="1" applyBorder="1"/>
    <xf numFmtId="49" fontId="1" fillId="2" borderId="10" xfId="0" quotePrefix="1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/>
    </xf>
    <xf numFmtId="49" fontId="1" fillId="2" borderId="7" xfId="0" applyNumberFormat="1" applyFont="1" applyFill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0" fontId="1" fillId="0" borderId="0" xfId="0" applyFont="1" applyFill="1" applyBorder="1"/>
    <xf numFmtId="165" fontId="1" fillId="0" borderId="5" xfId="0" applyNumberFormat="1" applyFont="1" applyFill="1" applyBorder="1"/>
    <xf numFmtId="0" fontId="5" fillId="2" borderId="5" xfId="0" applyFont="1" applyFill="1" applyBorder="1" applyAlignment="1">
      <alignment horizontal="center"/>
    </xf>
    <xf numFmtId="0" fontId="11" fillId="2" borderId="5" xfId="2" applyFont="1" applyFill="1" applyBorder="1"/>
    <xf numFmtId="1" fontId="1" fillId="2" borderId="5" xfId="0" applyNumberFormat="1" applyFont="1" applyFill="1" applyBorder="1"/>
    <xf numFmtId="20" fontId="1" fillId="2" borderId="2" xfId="2" applyNumberFormat="1" applyFont="1" applyFill="1" applyBorder="1"/>
    <xf numFmtId="20" fontId="1" fillId="2" borderId="5" xfId="2" applyNumberFormat="1" applyFont="1" applyFill="1" applyBorder="1"/>
    <xf numFmtId="2" fontId="1" fillId="2" borderId="5" xfId="2" applyNumberFormat="1" applyFont="1" applyFill="1" applyBorder="1"/>
    <xf numFmtId="0" fontId="1" fillId="2" borderId="2" xfId="2" applyNumberFormat="1" applyFont="1" applyFill="1" applyBorder="1"/>
    <xf numFmtId="0" fontId="1" fillId="2" borderId="5" xfId="2" applyNumberFormat="1" applyFont="1" applyFill="1" applyBorder="1"/>
    <xf numFmtId="0" fontId="1" fillId="2" borderId="4" xfId="0" applyFont="1" applyFill="1" applyBorder="1" applyAlignment="1"/>
    <xf numFmtId="0" fontId="1" fillId="2" borderId="10" xfId="0" applyFont="1" applyFill="1" applyBorder="1" applyAlignment="1"/>
    <xf numFmtId="10" fontId="1" fillId="2" borderId="4" xfId="0" applyNumberFormat="1" applyFont="1" applyFill="1" applyBorder="1" applyAlignment="1"/>
    <xf numFmtId="0" fontId="1" fillId="0" borderId="4" xfId="0" applyFont="1" applyFill="1" applyBorder="1" applyAlignment="1"/>
    <xf numFmtId="0" fontId="1" fillId="0" borderId="10" xfId="0" applyFont="1" applyBorder="1" applyAlignment="1"/>
    <xf numFmtId="0" fontId="5" fillId="0" borderId="1" xfId="0" applyFont="1" applyBorder="1" applyAlignment="1">
      <alignment horizontal="left"/>
    </xf>
    <xf numFmtId="0" fontId="9" fillId="0" borderId="1" xfId="1" applyBorder="1" applyAlignment="1" applyProtection="1">
      <alignment horizontal="left"/>
    </xf>
    <xf numFmtId="10" fontId="7" fillId="2" borderId="4" xfId="0" applyNumberFormat="1" applyFont="1" applyFill="1" applyBorder="1" applyAlignment="1"/>
    <xf numFmtId="0" fontId="7" fillId="2" borderId="10" xfId="0" applyFont="1" applyFill="1" applyBorder="1" applyAlignment="1"/>
    <xf numFmtId="10" fontId="1" fillId="0" borderId="4" xfId="0" applyNumberFormat="1" applyFont="1" applyFill="1" applyBorder="1" applyAlignment="1"/>
    <xf numFmtId="10" fontId="1" fillId="0" borderId="10" xfId="0" applyNumberFormat="1" applyFont="1" applyBorder="1" applyAlignme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5" fillId="0" borderId="4" xfId="0" applyFont="1" applyBorder="1" applyAlignment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/>
    <xf numFmtId="0" fontId="5" fillId="0" borderId="10" xfId="0" applyFont="1" applyBorder="1" applyAlignment="1"/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1" fillId="0" borderId="5" xfId="0" applyFont="1" applyFill="1" applyBorder="1" applyAlignment="1"/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1" fillId="0" borderId="14" xfId="0" applyFont="1" applyBorder="1" applyAlignment="1"/>
    <xf numFmtId="0" fontId="1" fillId="0" borderId="12" xfId="0" applyFont="1" applyBorder="1" applyAlignment="1"/>
    <xf numFmtId="0" fontId="1" fillId="0" borderId="16" xfId="0" applyFont="1" applyBorder="1" applyAlignment="1"/>
    <xf numFmtId="0" fontId="1" fillId="0" borderId="13" xfId="0" applyFont="1" applyBorder="1" applyAlignment="1"/>
    <xf numFmtId="0" fontId="1" fillId="0" borderId="15" xfId="0" applyFont="1" applyBorder="1" applyAlignment="1"/>
    <xf numFmtId="0" fontId="5" fillId="0" borderId="2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8" xfId="0" applyFont="1" applyBorder="1" applyAlignment="1"/>
    <xf numFmtId="0" fontId="1" fillId="0" borderId="0" xfId="0" applyFont="1" applyBorder="1" applyAlignment="1"/>
    <xf numFmtId="0" fontId="1" fillId="0" borderId="7" xfId="0" applyFont="1" applyBorder="1" applyAlignment="1"/>
    <xf numFmtId="0" fontId="5" fillId="0" borderId="5" xfId="0" applyFont="1" applyFill="1" applyBorder="1" applyAlignment="1">
      <alignment horizontal="left" vertical="top" wrapText="1"/>
    </xf>
    <xf numFmtId="0" fontId="1" fillId="0" borderId="5" xfId="0" applyFont="1" applyBorder="1" applyAlignment="1"/>
    <xf numFmtId="0" fontId="7" fillId="0" borderId="14" xfId="0" applyFont="1" applyBorder="1" applyAlignment="1"/>
    <xf numFmtId="0" fontId="7" fillId="0" borderId="12" xfId="0" applyFont="1" applyBorder="1" applyAlignment="1"/>
    <xf numFmtId="0" fontId="7" fillId="0" borderId="16" xfId="0" applyFont="1" applyBorder="1" applyAlignment="1"/>
    <xf numFmtId="0" fontId="7" fillId="0" borderId="13" xfId="0" applyFont="1" applyBorder="1" applyAlignment="1"/>
    <xf numFmtId="0" fontId="7" fillId="0" borderId="15" xfId="0" applyFont="1" applyBorder="1" applyAlignment="1"/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4" fillId="0" borderId="0" xfId="0" applyFont="1"/>
    <xf numFmtId="0" fontId="7" fillId="0" borderId="10" xfId="0" applyFont="1" applyBorder="1" applyAlignment="1"/>
    <xf numFmtId="0" fontId="4" fillId="0" borderId="8" xfId="0" applyFont="1" applyBorder="1" applyAlignment="1"/>
    <xf numFmtId="0" fontId="4" fillId="0" borderId="14" xfId="0" applyFont="1" applyBorder="1" applyAlignment="1"/>
    <xf numFmtId="0" fontId="4" fillId="0" borderId="12" xfId="0" applyFont="1" applyBorder="1" applyAlignment="1"/>
    <xf numFmtId="0" fontId="4" fillId="0" borderId="0" xfId="0" applyFont="1" applyBorder="1" applyAlignment="1"/>
    <xf numFmtId="0" fontId="4" fillId="0" borderId="16" xfId="0" applyFont="1" applyBorder="1" applyAlignment="1"/>
    <xf numFmtId="0" fontId="7" fillId="0" borderId="7" xfId="0" applyFont="1" applyBorder="1" applyAlignment="1"/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/>
    <xf numFmtId="0" fontId="7" fillId="0" borderId="5" xfId="0" applyFont="1" applyFill="1" applyBorder="1" applyAlignment="1"/>
    <xf numFmtId="0" fontId="7" fillId="0" borderId="2" xfId="0" applyFont="1" applyFill="1" applyBorder="1" applyAlignment="1"/>
    <xf numFmtId="0" fontId="1" fillId="0" borderId="2" xfId="0" applyFont="1" applyFill="1" applyBorder="1" applyAlignment="1"/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4">
    <cellStyle name="Hyperlink" xfId="1" builtinId="8"/>
    <cellStyle name="Normal" xfId="0" builtinId="0"/>
    <cellStyle name="Normal 2" xfId="2"/>
    <cellStyle name="Percent 2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1219200</xdr:colOff>
          <xdr:row>0</xdr:row>
          <xdr:rowOff>676275</xdr:rowOff>
        </xdr:from>
        <xdr:to>
          <xdr:col>2</xdr:col>
          <xdr:colOff>1619250</xdr:colOff>
          <xdr:row>0</xdr:row>
          <xdr:rowOff>781050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1676400</xdr:colOff>
          <xdr:row>0</xdr:row>
          <xdr:rowOff>676275</xdr:rowOff>
        </xdr:from>
        <xdr:to>
          <xdr:col>3</xdr:col>
          <xdr:colOff>352425</xdr:colOff>
          <xdr:row>0</xdr:row>
          <xdr:rowOff>781050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676275</xdr:colOff>
          <xdr:row>0</xdr:row>
          <xdr:rowOff>676275</xdr:rowOff>
        </xdr:from>
        <xdr:to>
          <xdr:col>2</xdr:col>
          <xdr:colOff>1162050</xdr:colOff>
          <xdr:row>0</xdr:row>
          <xdr:rowOff>781050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1219200</xdr:colOff>
          <xdr:row>0</xdr:row>
          <xdr:rowOff>676275</xdr:rowOff>
        </xdr:from>
        <xdr:to>
          <xdr:col>2</xdr:col>
          <xdr:colOff>1619250</xdr:colOff>
          <xdr:row>0</xdr:row>
          <xdr:rowOff>781050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1676400</xdr:colOff>
          <xdr:row>0</xdr:row>
          <xdr:rowOff>676275</xdr:rowOff>
        </xdr:from>
        <xdr:to>
          <xdr:col>3</xdr:col>
          <xdr:colOff>352425</xdr:colOff>
          <xdr:row>0</xdr:row>
          <xdr:rowOff>781050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676275</xdr:colOff>
          <xdr:row>0</xdr:row>
          <xdr:rowOff>676275</xdr:rowOff>
        </xdr:from>
        <xdr:to>
          <xdr:col>2</xdr:col>
          <xdr:colOff>1162050</xdr:colOff>
          <xdr:row>0</xdr:row>
          <xdr:rowOff>781050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0</xdr:row>
          <xdr:rowOff>485775</xdr:rowOff>
        </xdr:from>
        <xdr:to>
          <xdr:col>2</xdr:col>
          <xdr:colOff>1028700</xdr:colOff>
          <xdr:row>0</xdr:row>
          <xdr:rowOff>571500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1066800</xdr:colOff>
          <xdr:row>0</xdr:row>
          <xdr:rowOff>485775</xdr:rowOff>
        </xdr:from>
        <xdr:to>
          <xdr:col>2</xdr:col>
          <xdr:colOff>1362075</xdr:colOff>
          <xdr:row>0</xdr:row>
          <xdr:rowOff>571500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0</xdr:row>
          <xdr:rowOff>485775</xdr:rowOff>
        </xdr:from>
        <xdr:to>
          <xdr:col>2</xdr:col>
          <xdr:colOff>704850</xdr:colOff>
          <xdr:row>0</xdr:row>
          <xdr:rowOff>571500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1219200</xdr:colOff>
          <xdr:row>0</xdr:row>
          <xdr:rowOff>676275</xdr:rowOff>
        </xdr:from>
        <xdr:to>
          <xdr:col>2</xdr:col>
          <xdr:colOff>1619250</xdr:colOff>
          <xdr:row>0</xdr:row>
          <xdr:rowOff>790575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1676400</xdr:colOff>
          <xdr:row>0</xdr:row>
          <xdr:rowOff>676275</xdr:rowOff>
        </xdr:from>
        <xdr:to>
          <xdr:col>3</xdr:col>
          <xdr:colOff>352425</xdr:colOff>
          <xdr:row>0</xdr:row>
          <xdr:rowOff>790575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676275</xdr:colOff>
          <xdr:row>0</xdr:row>
          <xdr:rowOff>676275</xdr:rowOff>
        </xdr:from>
        <xdr:to>
          <xdr:col>2</xdr:col>
          <xdr:colOff>1162050</xdr:colOff>
          <xdr:row>0</xdr:row>
          <xdr:rowOff>790575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0</xdr:row>
          <xdr:rowOff>485775</xdr:rowOff>
        </xdr:from>
        <xdr:to>
          <xdr:col>2</xdr:col>
          <xdr:colOff>1028700</xdr:colOff>
          <xdr:row>0</xdr:row>
          <xdr:rowOff>571500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1066800</xdr:colOff>
          <xdr:row>0</xdr:row>
          <xdr:rowOff>485775</xdr:rowOff>
        </xdr:from>
        <xdr:to>
          <xdr:col>2</xdr:col>
          <xdr:colOff>1362075</xdr:colOff>
          <xdr:row>0</xdr:row>
          <xdr:rowOff>571500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0</xdr:row>
          <xdr:rowOff>485775</xdr:rowOff>
        </xdr:from>
        <xdr:to>
          <xdr:col>2</xdr:col>
          <xdr:colOff>704850</xdr:colOff>
          <xdr:row>0</xdr:row>
          <xdr:rowOff>571500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1219200</xdr:colOff>
          <xdr:row>0</xdr:row>
          <xdr:rowOff>676275</xdr:rowOff>
        </xdr:from>
        <xdr:to>
          <xdr:col>2</xdr:col>
          <xdr:colOff>1619250</xdr:colOff>
          <xdr:row>0</xdr:row>
          <xdr:rowOff>790575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1676400</xdr:colOff>
          <xdr:row>0</xdr:row>
          <xdr:rowOff>676275</xdr:rowOff>
        </xdr:from>
        <xdr:to>
          <xdr:col>3</xdr:col>
          <xdr:colOff>352425</xdr:colOff>
          <xdr:row>0</xdr:row>
          <xdr:rowOff>790575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676275</xdr:colOff>
          <xdr:row>0</xdr:row>
          <xdr:rowOff>676275</xdr:rowOff>
        </xdr:from>
        <xdr:to>
          <xdr:col>2</xdr:col>
          <xdr:colOff>1162050</xdr:colOff>
          <xdr:row>0</xdr:row>
          <xdr:rowOff>790575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4.bin"/><Relationship Id="rId10" Type="http://schemas.openxmlformats.org/officeDocument/2006/relationships/ctrlProp" Target="../ctrlProps/ctrlProp3.xml"/><Relationship Id="rId4" Type="http://schemas.openxmlformats.org/officeDocument/2006/relationships/hyperlink" Target="mailto:lindab@stcg.net" TargetMode="External"/><Relationship Id="rId9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printerSettings" Target="../printerSettings/printerSettings7.bin"/><Relationship Id="rId7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8.bin"/><Relationship Id="rId10" Type="http://schemas.openxmlformats.org/officeDocument/2006/relationships/ctrlProp" Target="../ctrlProps/ctrlProp6.xml"/><Relationship Id="rId4" Type="http://schemas.openxmlformats.org/officeDocument/2006/relationships/hyperlink" Target="mailto:lindab@stcg.net" TargetMode="External"/><Relationship Id="rId9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printerSettings" Target="../printerSettings/printerSettings11.bin"/><Relationship Id="rId7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12.bin"/><Relationship Id="rId10" Type="http://schemas.openxmlformats.org/officeDocument/2006/relationships/ctrlProp" Target="../ctrlProps/ctrlProp9.xml"/><Relationship Id="rId4" Type="http://schemas.openxmlformats.org/officeDocument/2006/relationships/hyperlink" Target="mailto:lindab@stcg.net" TargetMode="External"/><Relationship Id="rId9" Type="http://schemas.openxmlformats.org/officeDocument/2006/relationships/ctrlProp" Target="../ctrlProps/ctrlProp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printerSettings" Target="../printerSettings/printerSettings15.bin"/><Relationship Id="rId7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16.bin"/><Relationship Id="rId10" Type="http://schemas.openxmlformats.org/officeDocument/2006/relationships/ctrlProp" Target="../ctrlProps/ctrlProp12.xml"/><Relationship Id="rId4" Type="http://schemas.openxmlformats.org/officeDocument/2006/relationships/hyperlink" Target="mailto:lindab@stcg.net" TargetMode="External"/><Relationship Id="rId9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printerSettings" Target="../printerSettings/printerSettings19.bin"/><Relationship Id="rId7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20.bin"/><Relationship Id="rId10" Type="http://schemas.openxmlformats.org/officeDocument/2006/relationships/ctrlProp" Target="../ctrlProps/ctrlProp15.xml"/><Relationship Id="rId4" Type="http://schemas.openxmlformats.org/officeDocument/2006/relationships/hyperlink" Target="mailto:lindab@stcg.net" TargetMode="External"/><Relationship Id="rId9" Type="http://schemas.openxmlformats.org/officeDocument/2006/relationships/ctrlProp" Target="../ctrlProps/ctrlProp1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3" Type="http://schemas.openxmlformats.org/officeDocument/2006/relationships/printerSettings" Target="../printerSettings/printerSettings23.bin"/><Relationship Id="rId7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24.bin"/><Relationship Id="rId10" Type="http://schemas.openxmlformats.org/officeDocument/2006/relationships/ctrlProp" Target="../ctrlProps/ctrlProp18.xml"/><Relationship Id="rId4" Type="http://schemas.openxmlformats.org/officeDocument/2006/relationships/hyperlink" Target="mailto:lindab@stcg.net" TargetMode="External"/><Relationship Id="rId9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6"/>
  <sheetViews>
    <sheetView tabSelected="1" view="pageBreakPreview" zoomScaleNormal="100" zoomScaleSheetLayoutView="100" workbookViewId="0">
      <selection activeCell="C1" sqref="C1:P1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/>
  </cols>
  <sheetData>
    <row r="1" spans="2:16" ht="86.25" customHeight="1" x14ac:dyDescent="0.2">
      <c r="C1" s="209" t="s">
        <v>23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2:16" s="3" customFormat="1" ht="13.5" thickBot="1" x14ac:dyDescent="0.25">
      <c r="B2" s="3" t="s">
        <v>36</v>
      </c>
      <c r="D2" s="236" t="s">
        <v>58</v>
      </c>
      <c r="E2" s="236"/>
      <c r="I2" s="4" t="s">
        <v>32</v>
      </c>
      <c r="J2" s="9" t="s">
        <v>59</v>
      </c>
      <c r="M2" s="3" t="s">
        <v>37</v>
      </c>
      <c r="N2" s="6"/>
      <c r="O2" s="37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66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251" t="s">
        <v>0</v>
      </c>
      <c r="C7" s="252"/>
      <c r="D7" s="242"/>
      <c r="E7" s="221" t="s">
        <v>69</v>
      </c>
      <c r="F7" s="222"/>
      <c r="G7" s="223"/>
      <c r="H7" s="215" t="s">
        <v>70</v>
      </c>
      <c r="I7" s="216"/>
      <c r="J7" s="217"/>
      <c r="K7" s="221" t="s">
        <v>71</v>
      </c>
      <c r="L7" s="222"/>
      <c r="M7" s="223"/>
      <c r="N7" s="215" t="s">
        <v>116</v>
      </c>
      <c r="O7" s="216"/>
      <c r="P7" s="217"/>
    </row>
    <row r="8" spans="2:16" ht="12.75" customHeight="1" x14ac:dyDescent="0.2">
      <c r="B8" s="243"/>
      <c r="C8" s="253"/>
      <c r="D8" s="244"/>
      <c r="E8" s="224"/>
      <c r="F8" s="225"/>
      <c r="G8" s="226"/>
      <c r="H8" s="218"/>
      <c r="I8" s="219"/>
      <c r="J8" s="220"/>
      <c r="K8" s="224"/>
      <c r="L8" s="225"/>
      <c r="M8" s="226"/>
      <c r="N8" s="218"/>
      <c r="O8" s="219"/>
      <c r="P8" s="220"/>
    </row>
    <row r="9" spans="2:16" ht="12.75" customHeight="1" x14ac:dyDescent="0.2">
      <c r="B9" s="243"/>
      <c r="C9" s="253"/>
      <c r="D9" s="244"/>
      <c r="E9" s="238" t="s">
        <v>1</v>
      </c>
      <c r="F9" s="239"/>
      <c r="G9" s="240"/>
      <c r="H9" s="228" t="s">
        <v>2</v>
      </c>
      <c r="I9" s="231"/>
      <c r="J9" s="232"/>
      <c r="K9" s="238" t="s">
        <v>3</v>
      </c>
      <c r="L9" s="239"/>
      <c r="M9" s="240"/>
      <c r="N9" s="228" t="s">
        <v>4</v>
      </c>
      <c r="O9" s="231"/>
      <c r="P9" s="232"/>
    </row>
    <row r="10" spans="2:16" s="39" customFormat="1" ht="12.75" customHeight="1" x14ac:dyDescent="0.2">
      <c r="B10" s="245"/>
      <c r="C10" s="254"/>
      <c r="D10" s="246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88" t="s">
        <v>11</v>
      </c>
      <c r="L10" s="188" t="s">
        <v>12</v>
      </c>
      <c r="M10" s="188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241" t="s">
        <v>43</v>
      </c>
      <c r="C11" s="242"/>
      <c r="D11" s="40" t="s">
        <v>26</v>
      </c>
      <c r="E11" s="74">
        <v>31.74</v>
      </c>
      <c r="F11" s="61">
        <v>87.73</v>
      </c>
      <c r="G11" s="64">
        <v>63.92</v>
      </c>
      <c r="H11" s="44">
        <v>88.08</v>
      </c>
      <c r="I11" s="68">
        <v>82.37</v>
      </c>
      <c r="J11" s="68">
        <v>55.33</v>
      </c>
      <c r="K11" s="119">
        <v>97</v>
      </c>
      <c r="L11" s="119">
        <v>103.03</v>
      </c>
      <c r="M11" s="119">
        <v>73.819999999999993</v>
      </c>
      <c r="N11" s="68"/>
      <c r="O11" s="69"/>
      <c r="P11" s="68"/>
    </row>
    <row r="12" spans="2:16" x14ac:dyDescent="0.2">
      <c r="B12" s="243"/>
      <c r="C12" s="244"/>
      <c r="D12" s="44" t="s">
        <v>27</v>
      </c>
      <c r="E12" s="43">
        <v>42</v>
      </c>
      <c r="F12" s="42">
        <v>70</v>
      </c>
      <c r="G12" s="43">
        <v>90</v>
      </c>
      <c r="H12" s="44">
        <v>84</v>
      </c>
      <c r="I12" s="44">
        <v>95</v>
      </c>
      <c r="J12" s="44">
        <v>70</v>
      </c>
      <c r="K12" s="119">
        <v>86</v>
      </c>
      <c r="L12" s="119">
        <v>73</v>
      </c>
      <c r="M12" s="119">
        <v>72</v>
      </c>
      <c r="N12" s="44"/>
      <c r="O12" s="45"/>
      <c r="P12" s="44"/>
    </row>
    <row r="13" spans="2:16" x14ac:dyDescent="0.2">
      <c r="B13" s="245"/>
      <c r="C13" s="246"/>
      <c r="D13" s="40" t="s">
        <v>28</v>
      </c>
      <c r="E13" s="46">
        <v>0.76</v>
      </c>
      <c r="F13" s="47">
        <v>1.25</v>
      </c>
      <c r="G13" s="43">
        <v>0.71</v>
      </c>
      <c r="H13" s="44">
        <v>1.05</v>
      </c>
      <c r="I13" s="44">
        <v>0.87</v>
      </c>
      <c r="J13" s="40">
        <v>0.79</v>
      </c>
      <c r="K13" s="119">
        <v>1.1299999999999999</v>
      </c>
      <c r="L13" s="119">
        <v>1.41</v>
      </c>
      <c r="M13" s="193">
        <f>M11/M12</f>
        <v>1.0252777777777777</v>
      </c>
      <c r="N13" s="40"/>
      <c r="O13" s="48"/>
      <c r="P13" s="40"/>
    </row>
    <row r="14" spans="2:16" ht="12.75" customHeight="1" x14ac:dyDescent="0.2">
      <c r="B14" s="241" t="s">
        <v>44</v>
      </c>
      <c r="C14" s="242"/>
      <c r="D14" s="49" t="s">
        <v>45</v>
      </c>
      <c r="E14" s="50">
        <v>128</v>
      </c>
      <c r="F14" s="51">
        <v>143</v>
      </c>
      <c r="G14" s="43">
        <v>137</v>
      </c>
      <c r="H14" s="44">
        <v>149</v>
      </c>
      <c r="I14" s="44">
        <v>162</v>
      </c>
      <c r="J14" s="49">
        <v>156</v>
      </c>
      <c r="K14" s="119">
        <v>139</v>
      </c>
      <c r="L14" s="119">
        <v>156</v>
      </c>
      <c r="M14" s="119">
        <v>155</v>
      </c>
      <c r="N14" s="49"/>
      <c r="O14" s="52"/>
      <c r="P14" s="49"/>
    </row>
    <row r="15" spans="2:16" ht="15" customHeight="1" x14ac:dyDescent="0.2">
      <c r="B15" s="243"/>
      <c r="C15" s="244"/>
      <c r="D15" s="53" t="s">
        <v>29</v>
      </c>
      <c r="E15" s="43">
        <v>128</v>
      </c>
      <c r="F15" s="42">
        <v>143</v>
      </c>
      <c r="G15" s="43">
        <v>137</v>
      </c>
      <c r="H15" s="44">
        <v>149</v>
      </c>
      <c r="I15" s="44">
        <v>162</v>
      </c>
      <c r="J15" s="44">
        <v>156</v>
      </c>
      <c r="K15" s="119">
        <v>137</v>
      </c>
      <c r="L15" s="119">
        <v>156</v>
      </c>
      <c r="M15" s="119">
        <v>155</v>
      </c>
      <c r="N15" s="44"/>
      <c r="O15" s="45"/>
      <c r="P15" s="44"/>
    </row>
    <row r="16" spans="2:16" ht="13.5" customHeight="1" x14ac:dyDescent="0.2">
      <c r="B16" s="243"/>
      <c r="C16" s="244"/>
      <c r="D16" s="53" t="s">
        <v>30</v>
      </c>
      <c r="E16" s="42">
        <f>E14-E15</f>
        <v>0</v>
      </c>
      <c r="F16" s="42">
        <f t="shared" ref="F16:G16" si="0">F14-F15</f>
        <v>0</v>
      </c>
      <c r="G16" s="42">
        <f t="shared" si="0"/>
        <v>0</v>
      </c>
      <c r="H16" s="44">
        <f>H14-H15</f>
        <v>0</v>
      </c>
      <c r="I16" s="44">
        <f t="shared" ref="I16:J16" si="1">I14-I15</f>
        <v>0</v>
      </c>
      <c r="J16" s="44">
        <f t="shared" si="1"/>
        <v>0</v>
      </c>
      <c r="K16" s="42">
        <f>K14-K15</f>
        <v>2</v>
      </c>
      <c r="L16" s="42">
        <f>L14-L15</f>
        <v>0</v>
      </c>
      <c r="M16" s="42">
        <v>0</v>
      </c>
      <c r="N16" s="44">
        <f>N14-N15</f>
        <v>0</v>
      </c>
      <c r="O16" s="44">
        <f t="shared" ref="O16" si="2">O14-O15</f>
        <v>0</v>
      </c>
      <c r="P16" s="44">
        <f t="shared" ref="P16" si="3">P14-P15</f>
        <v>0</v>
      </c>
    </row>
    <row r="17" spans="2:16" x14ac:dyDescent="0.2">
      <c r="B17" s="245"/>
      <c r="C17" s="246"/>
      <c r="D17" s="40" t="s">
        <v>17</v>
      </c>
      <c r="E17" s="190">
        <f>E15/E14*100</f>
        <v>100</v>
      </c>
      <c r="F17" s="190">
        <f>F15/F14*100</f>
        <v>100</v>
      </c>
      <c r="G17" s="190">
        <f>G15/G14*100</f>
        <v>100</v>
      </c>
      <c r="H17" s="44">
        <f>H15/H14*100</f>
        <v>100</v>
      </c>
      <c r="I17" s="44">
        <f t="shared" ref="I17:J17" si="4">I15/I14*100</f>
        <v>100</v>
      </c>
      <c r="J17" s="44">
        <f t="shared" si="4"/>
        <v>100</v>
      </c>
      <c r="K17" s="61">
        <f t="shared" ref="K17:P17" si="5">K15/K14*100</f>
        <v>98.561151079136692</v>
      </c>
      <c r="L17" s="190">
        <f t="shared" si="5"/>
        <v>100</v>
      </c>
      <c r="M17" s="190">
        <f>M15/M14*100</f>
        <v>100</v>
      </c>
      <c r="N17" s="44" t="e">
        <f t="shared" si="5"/>
        <v>#DIV/0!</v>
      </c>
      <c r="O17" s="45" t="e">
        <f t="shared" si="5"/>
        <v>#DIV/0!</v>
      </c>
      <c r="P17" s="44" t="e">
        <f t="shared" si="5"/>
        <v>#DIV/0!</v>
      </c>
    </row>
    <row r="18" spans="2:16" x14ac:dyDescent="0.2">
      <c r="B18" s="227" t="s">
        <v>18</v>
      </c>
      <c r="C18" s="200"/>
      <c r="D18" s="44"/>
      <c r="E18" s="43"/>
      <c r="F18" s="42"/>
      <c r="G18" s="43"/>
      <c r="H18" s="44"/>
      <c r="I18" s="44"/>
      <c r="J18" s="44"/>
      <c r="K18" s="119"/>
      <c r="L18" s="119"/>
      <c r="M18" s="119"/>
      <c r="N18" s="44"/>
      <c r="O18" s="45"/>
      <c r="P18" s="44"/>
    </row>
    <row r="19" spans="2:16" x14ac:dyDescent="0.2">
      <c r="B19" s="247" t="s">
        <v>19</v>
      </c>
      <c r="C19" s="233" t="s">
        <v>46</v>
      </c>
      <c r="D19" s="49" t="s">
        <v>47</v>
      </c>
      <c r="E19" s="131">
        <v>17795</v>
      </c>
      <c r="F19" s="132">
        <v>17735</v>
      </c>
      <c r="G19" s="143">
        <v>17756</v>
      </c>
      <c r="H19" s="171">
        <v>17700</v>
      </c>
      <c r="I19" s="171">
        <v>17690</v>
      </c>
      <c r="J19" s="133">
        <v>17696</v>
      </c>
      <c r="K19" s="189">
        <v>17639</v>
      </c>
      <c r="L19" s="189">
        <v>17731</v>
      </c>
      <c r="M19" s="189">
        <v>17595</v>
      </c>
      <c r="N19" s="49"/>
      <c r="O19" s="52"/>
      <c r="P19" s="49"/>
    </row>
    <row r="20" spans="2:16" x14ac:dyDescent="0.2">
      <c r="B20" s="248"/>
      <c r="C20" s="234"/>
      <c r="D20" s="44" t="s">
        <v>48</v>
      </c>
      <c r="E20" s="43">
        <v>79</v>
      </c>
      <c r="F20" s="42">
        <v>84</v>
      </c>
      <c r="G20" s="43">
        <v>82</v>
      </c>
      <c r="H20" s="44">
        <v>113</v>
      </c>
      <c r="I20" s="44">
        <v>258</v>
      </c>
      <c r="J20" s="44">
        <v>98</v>
      </c>
      <c r="K20" s="119">
        <v>133</v>
      </c>
      <c r="L20" s="119">
        <v>84</v>
      </c>
      <c r="M20" s="119">
        <v>99</v>
      </c>
      <c r="N20" s="44"/>
      <c r="O20" s="45"/>
      <c r="P20" s="44"/>
    </row>
    <row r="21" spans="2:16" x14ac:dyDescent="0.2">
      <c r="B21" s="248"/>
      <c r="C21" s="235"/>
      <c r="D21" s="40" t="s">
        <v>40</v>
      </c>
      <c r="E21" s="137">
        <f t="shared" ref="E21:P21" si="6">E20/E19*100</f>
        <v>0.44394492835066024</v>
      </c>
      <c r="F21" s="137">
        <f t="shared" si="6"/>
        <v>0.47363969551733859</v>
      </c>
      <c r="G21" s="168">
        <f t="shared" si="6"/>
        <v>0.46181572426222128</v>
      </c>
      <c r="H21" s="141">
        <f t="shared" si="6"/>
        <v>0.6384180790960452</v>
      </c>
      <c r="I21" s="141">
        <f t="shared" si="6"/>
        <v>1.4584511023176936</v>
      </c>
      <c r="J21" s="141">
        <f t="shared" si="6"/>
        <v>0.55379746835443033</v>
      </c>
      <c r="K21" s="137">
        <f t="shared" si="6"/>
        <v>0.75401099835591578</v>
      </c>
      <c r="L21" s="137">
        <f t="shared" ref="L21" si="7">L20/L19*100</f>
        <v>0.47374654559810503</v>
      </c>
      <c r="M21" s="137">
        <f t="shared" ref="M21" si="8">M20/M19*100</f>
        <v>0.5626598465473146</v>
      </c>
      <c r="N21" s="68" t="e">
        <f t="shared" si="6"/>
        <v>#DIV/0!</v>
      </c>
      <c r="O21" s="69" t="e">
        <f t="shared" si="6"/>
        <v>#DIV/0!</v>
      </c>
      <c r="P21" s="68" t="e">
        <f t="shared" si="6"/>
        <v>#DIV/0!</v>
      </c>
    </row>
    <row r="22" spans="2:16" ht="12.75" customHeight="1" x14ac:dyDescent="0.2">
      <c r="B22" s="248"/>
      <c r="C22" s="233" t="s">
        <v>31</v>
      </c>
      <c r="D22" s="49" t="s">
        <v>47</v>
      </c>
      <c r="E22" s="50"/>
      <c r="F22" s="51"/>
      <c r="G22" s="43"/>
      <c r="H22" s="44"/>
      <c r="I22" s="44"/>
      <c r="J22" s="49"/>
      <c r="K22" s="42"/>
      <c r="L22" s="42"/>
      <c r="M22" s="42"/>
      <c r="N22" s="49"/>
      <c r="O22" s="52"/>
      <c r="P22" s="49"/>
    </row>
    <row r="23" spans="2:16" x14ac:dyDescent="0.2">
      <c r="B23" s="248"/>
      <c r="C23" s="234"/>
      <c r="D23" s="44" t="s">
        <v>48</v>
      </c>
      <c r="E23" s="43"/>
      <c r="F23" s="42"/>
      <c r="G23" s="43"/>
      <c r="H23" s="44"/>
      <c r="I23" s="44"/>
      <c r="J23" s="44"/>
      <c r="K23" s="42"/>
      <c r="L23" s="42"/>
      <c r="M23" s="42"/>
      <c r="N23" s="44"/>
      <c r="O23" s="45"/>
      <c r="P23" s="44"/>
    </row>
    <row r="24" spans="2:16" x14ac:dyDescent="0.2">
      <c r="B24" s="248"/>
      <c r="C24" s="235"/>
      <c r="D24" s="40" t="s">
        <v>40</v>
      </c>
      <c r="E24" s="46"/>
      <c r="F24" s="47"/>
      <c r="G24" s="43"/>
      <c r="H24" s="44"/>
      <c r="I24" s="44"/>
      <c r="J24" s="40"/>
      <c r="K24" s="42"/>
      <c r="L24" s="42"/>
      <c r="M24" s="42"/>
      <c r="N24" s="40"/>
      <c r="O24" s="48"/>
      <c r="P24" s="40"/>
    </row>
    <row r="25" spans="2:16" ht="12.75" customHeight="1" x14ac:dyDescent="0.2">
      <c r="B25" s="248"/>
      <c r="C25" s="233" t="s">
        <v>49</v>
      </c>
      <c r="D25" s="49" t="s">
        <v>47</v>
      </c>
      <c r="E25" s="50"/>
      <c r="F25" s="51"/>
      <c r="G25" s="43"/>
      <c r="H25" s="44"/>
      <c r="I25" s="44"/>
      <c r="J25" s="49"/>
      <c r="K25" s="42"/>
      <c r="L25" s="42"/>
      <c r="M25" s="42"/>
      <c r="N25" s="49"/>
      <c r="O25" s="52"/>
      <c r="P25" s="49"/>
    </row>
    <row r="26" spans="2:16" x14ac:dyDescent="0.2">
      <c r="B26" s="248"/>
      <c r="C26" s="234"/>
      <c r="D26" s="44" t="s">
        <v>48</v>
      </c>
      <c r="E26" s="43"/>
      <c r="F26" s="42"/>
      <c r="G26" s="43"/>
      <c r="H26" s="44"/>
      <c r="I26" s="44"/>
      <c r="J26" s="44"/>
      <c r="K26" s="42"/>
      <c r="L26" s="42"/>
      <c r="M26" s="42"/>
      <c r="N26" s="44"/>
      <c r="O26" s="45"/>
      <c r="P26" s="44"/>
    </row>
    <row r="27" spans="2:16" x14ac:dyDescent="0.2">
      <c r="B27" s="249"/>
      <c r="C27" s="235"/>
      <c r="D27" s="40" t="s">
        <v>40</v>
      </c>
      <c r="E27" s="46"/>
      <c r="F27" s="47"/>
      <c r="G27" s="43"/>
      <c r="H27" s="44"/>
      <c r="I27" s="44"/>
      <c r="J27" s="40"/>
      <c r="K27" s="42"/>
      <c r="L27" s="42"/>
      <c r="M27" s="42"/>
      <c r="N27" s="40"/>
      <c r="O27" s="48"/>
      <c r="P27" s="40"/>
    </row>
    <row r="28" spans="2:16" x14ac:dyDescent="0.2">
      <c r="B28" s="250" t="s">
        <v>50</v>
      </c>
      <c r="C28" s="242"/>
      <c r="D28" s="44" t="s">
        <v>51</v>
      </c>
      <c r="E28" s="43">
        <v>9</v>
      </c>
      <c r="F28" s="42">
        <v>20</v>
      </c>
      <c r="G28" s="43">
        <v>18</v>
      </c>
      <c r="H28" s="44">
        <v>46</v>
      </c>
      <c r="I28" s="44">
        <v>19</v>
      </c>
      <c r="J28" s="44">
        <v>40</v>
      </c>
      <c r="K28" s="119">
        <v>40</v>
      </c>
      <c r="L28" s="119">
        <v>14</v>
      </c>
      <c r="M28" s="119">
        <v>34</v>
      </c>
      <c r="N28" s="44"/>
      <c r="O28" s="44"/>
      <c r="P28" s="44"/>
    </row>
    <row r="29" spans="2:16" x14ac:dyDescent="0.2">
      <c r="B29" s="243"/>
      <c r="C29" s="244"/>
      <c r="D29" s="40" t="s">
        <v>52</v>
      </c>
      <c r="E29" s="46">
        <v>9</v>
      </c>
      <c r="F29" s="47">
        <v>19</v>
      </c>
      <c r="G29" s="43">
        <v>18</v>
      </c>
      <c r="H29" s="44">
        <v>46</v>
      </c>
      <c r="I29" s="44">
        <v>18</v>
      </c>
      <c r="J29" s="44">
        <v>38</v>
      </c>
      <c r="K29" s="119">
        <v>40</v>
      </c>
      <c r="L29" s="119">
        <v>14</v>
      </c>
      <c r="M29" s="119">
        <v>34</v>
      </c>
      <c r="N29" s="44"/>
      <c r="O29" s="44"/>
      <c r="P29" s="44"/>
    </row>
    <row r="30" spans="2:16" x14ac:dyDescent="0.2">
      <c r="B30" s="243"/>
      <c r="C30" s="244"/>
      <c r="D30" s="55" t="s">
        <v>53</v>
      </c>
      <c r="E30" s="56">
        <v>100</v>
      </c>
      <c r="F30" s="47">
        <v>95</v>
      </c>
      <c r="G30" s="43">
        <v>100</v>
      </c>
      <c r="H30" s="162">
        <f t="shared" ref="H30:K30" si="9">H29/H28*100</f>
        <v>100</v>
      </c>
      <c r="I30" s="162">
        <f t="shared" si="9"/>
        <v>94.73684210526315</v>
      </c>
      <c r="J30" s="162">
        <f t="shared" si="9"/>
        <v>95</v>
      </c>
      <c r="K30" s="75">
        <f t="shared" si="9"/>
        <v>100</v>
      </c>
      <c r="L30" s="75">
        <f t="shared" ref="L30:M30" si="10">L29/L28*100</f>
        <v>100</v>
      </c>
      <c r="M30" s="75">
        <f t="shared" si="10"/>
        <v>100</v>
      </c>
      <c r="N30" s="126"/>
      <c r="O30" s="126"/>
      <c r="P30" s="126"/>
    </row>
    <row r="31" spans="2:16" x14ac:dyDescent="0.2">
      <c r="B31" s="243"/>
      <c r="C31" s="244"/>
      <c r="D31" s="44" t="s">
        <v>41</v>
      </c>
      <c r="E31" s="125" t="s">
        <v>72</v>
      </c>
      <c r="F31" s="125" t="s">
        <v>73</v>
      </c>
      <c r="G31" s="169" t="s">
        <v>74</v>
      </c>
      <c r="H31" s="163" t="s">
        <v>123</v>
      </c>
      <c r="I31" s="163" t="s">
        <v>85</v>
      </c>
      <c r="J31" s="163" t="s">
        <v>107</v>
      </c>
      <c r="K31" s="125" t="s">
        <v>126</v>
      </c>
      <c r="L31" s="125" t="s">
        <v>125</v>
      </c>
      <c r="M31" s="125" t="s">
        <v>140</v>
      </c>
      <c r="N31" s="155"/>
      <c r="O31" s="155"/>
      <c r="P31" s="155"/>
    </row>
    <row r="32" spans="2:16" x14ac:dyDescent="0.2">
      <c r="B32" s="245"/>
      <c r="C32" s="246"/>
      <c r="D32" s="40" t="s">
        <v>42</v>
      </c>
      <c r="E32" s="57">
        <v>0.12708333333333333</v>
      </c>
      <c r="F32" s="57">
        <v>0.22777777777777777</v>
      </c>
      <c r="G32" s="170">
        <v>0.25138888888888888</v>
      </c>
      <c r="H32" s="151" t="s">
        <v>124</v>
      </c>
      <c r="I32" s="151" t="s">
        <v>86</v>
      </c>
      <c r="J32" s="151" t="s">
        <v>108</v>
      </c>
      <c r="K32" s="57">
        <v>0.20416666666666669</v>
      </c>
      <c r="L32" s="57">
        <v>0.14861111111111111</v>
      </c>
      <c r="M32" s="57">
        <v>0.2638888888888889</v>
      </c>
      <c r="N32" s="156"/>
      <c r="O32" s="156"/>
      <c r="P32" s="156"/>
    </row>
    <row r="34" spans="2:16" s="3" customFormat="1" x14ac:dyDescent="0.2">
      <c r="B34" s="228" t="s">
        <v>20</v>
      </c>
      <c r="C34" s="229"/>
      <c r="D34" s="229"/>
      <c r="E34" s="229"/>
      <c r="F34" s="229"/>
      <c r="G34" s="229"/>
      <c r="H34" s="230"/>
      <c r="I34" s="211" t="s">
        <v>1</v>
      </c>
      <c r="J34" s="212"/>
      <c r="K34" s="213" t="s">
        <v>2</v>
      </c>
      <c r="L34" s="214"/>
      <c r="M34" s="211" t="s">
        <v>3</v>
      </c>
      <c r="N34" s="212"/>
      <c r="O34" s="213" t="s">
        <v>4</v>
      </c>
      <c r="P34" s="214"/>
    </row>
    <row r="35" spans="2:16" ht="12.75" customHeight="1" x14ac:dyDescent="0.2">
      <c r="B35" s="255" t="s">
        <v>54</v>
      </c>
      <c r="C35" s="256"/>
      <c r="D35" s="256"/>
      <c r="E35" s="237" t="s">
        <v>55</v>
      </c>
      <c r="F35" s="237"/>
      <c r="G35" s="237"/>
      <c r="H35" s="237"/>
      <c r="I35" s="196"/>
      <c r="J35" s="197"/>
      <c r="K35" s="199"/>
      <c r="L35" s="200"/>
      <c r="M35" s="196"/>
      <c r="N35" s="197"/>
      <c r="O35" s="199"/>
      <c r="P35" s="200"/>
    </row>
    <row r="36" spans="2:16" x14ac:dyDescent="0.2">
      <c r="B36" s="256"/>
      <c r="C36" s="256"/>
      <c r="D36" s="256"/>
      <c r="E36" s="237" t="s">
        <v>21</v>
      </c>
      <c r="F36" s="237"/>
      <c r="G36" s="237"/>
      <c r="H36" s="237"/>
      <c r="I36" s="196"/>
      <c r="J36" s="197"/>
      <c r="K36" s="199"/>
      <c r="L36" s="200"/>
      <c r="M36" s="196"/>
      <c r="N36" s="197"/>
      <c r="O36" s="199"/>
      <c r="P36" s="200"/>
    </row>
    <row r="37" spans="2:16" x14ac:dyDescent="0.2">
      <c r="B37" s="256"/>
      <c r="C37" s="256"/>
      <c r="D37" s="256"/>
      <c r="E37" s="237" t="s">
        <v>56</v>
      </c>
      <c r="F37" s="237"/>
      <c r="G37" s="237"/>
      <c r="H37" s="237"/>
      <c r="I37" s="203"/>
      <c r="J37" s="204"/>
      <c r="K37" s="205"/>
      <c r="L37" s="206"/>
      <c r="M37" s="198"/>
      <c r="N37" s="197"/>
      <c r="O37" s="205"/>
      <c r="P37" s="200"/>
    </row>
    <row r="38" spans="2:16" x14ac:dyDescent="0.2">
      <c r="B38" s="38"/>
      <c r="C38" s="38"/>
      <c r="D38" s="38"/>
      <c r="E38" s="58"/>
      <c r="F38" s="38"/>
      <c r="G38" s="38"/>
      <c r="H38" s="58"/>
      <c r="I38" s="58"/>
      <c r="J38" s="58"/>
      <c r="K38" s="58"/>
      <c r="L38" s="58"/>
      <c r="M38" s="58"/>
      <c r="N38" s="58"/>
      <c r="O38" s="58"/>
      <c r="P38" s="38"/>
    </row>
    <row r="39" spans="2:16" x14ac:dyDescent="0.2">
      <c r="B39" s="38"/>
      <c r="C39" s="38"/>
      <c r="D39" s="38"/>
      <c r="E39" s="58"/>
      <c r="F39" s="38"/>
      <c r="G39" s="38"/>
      <c r="H39" s="58"/>
      <c r="I39" s="58"/>
      <c r="J39" s="58"/>
      <c r="K39" s="58"/>
      <c r="L39" s="58"/>
      <c r="M39" s="58"/>
      <c r="N39" s="58"/>
      <c r="O39" s="58"/>
      <c r="P39" s="38"/>
    </row>
    <row r="41" spans="2:16" x14ac:dyDescent="0.2">
      <c r="C41" s="207" t="s">
        <v>22</v>
      </c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</row>
    <row r="42" spans="2:16" x14ac:dyDescent="0.2">
      <c r="C42" s="33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201" t="s">
        <v>61</v>
      </c>
      <c r="I44" s="201"/>
      <c r="J44" s="201"/>
      <c r="L44" s="6" t="s">
        <v>35</v>
      </c>
      <c r="M44" s="202" t="s">
        <v>67</v>
      </c>
      <c r="N44" s="201"/>
      <c r="O44" s="201"/>
    </row>
    <row r="45" spans="2:16" x14ac:dyDescent="0.2">
      <c r="E45" s="3"/>
      <c r="H45" s="3"/>
      <c r="K45" s="36"/>
    </row>
    <row r="46" spans="2:16" x14ac:dyDescent="0.2">
      <c r="D46" s="39"/>
    </row>
  </sheetData>
  <customSheetViews>
    <customSheetView guid="{39FE100F-E25A-49B4-A06A-4A57B7375656}" showPageBreaks="1" fitToPage="1" view="pageBreakPreview" topLeftCell="A19">
      <selection activeCell="C45" sqref="C45"/>
      <pageMargins left="0.25" right="0.25" top="0.5" bottom="0.5" header="0.5" footer="0.5"/>
      <pageSetup scale="72" orientation="landscape" r:id="rId1"/>
      <headerFooter alignWithMargins="0"/>
    </customSheetView>
    <customSheetView guid="{CC91C62E-BEF3-4052-AC46-2A40255A0441}" fitToPage="1" topLeftCell="A4">
      <selection activeCell="M20" sqref="M20"/>
      <pageMargins left="0.25" right="0.25" top="0.5" bottom="0.5" header="0.5" footer="0.5"/>
      <pageSetup scale="72" orientation="landscape" r:id="rId2"/>
      <headerFooter alignWithMargins="0"/>
    </customSheetView>
    <customSheetView guid="{CA37C710-4F8D-4D3D-9E49-464FB9F54C0E}" fitToPage="1" topLeftCell="A4">
      <selection activeCell="K35" sqref="K35:L35"/>
      <pageMargins left="0.25" right="0.25" top="0.5" bottom="0.5" header="0.5" footer="0.5"/>
      <pageSetup scale="72" orientation="landscape" r:id="rId3"/>
      <headerFooter alignWithMargins="0"/>
    </customSheetView>
  </customSheetViews>
  <mergeCells count="43">
    <mergeCell ref="E35:H35"/>
    <mergeCell ref="E9:G9"/>
    <mergeCell ref="H9:J9"/>
    <mergeCell ref="K9:M9"/>
    <mergeCell ref="C19:C21"/>
    <mergeCell ref="B11:C13"/>
    <mergeCell ref="B19:B27"/>
    <mergeCell ref="B28:C32"/>
    <mergeCell ref="B14:C17"/>
    <mergeCell ref="B7:D10"/>
    <mergeCell ref="B35:D37"/>
    <mergeCell ref="H7:J8"/>
    <mergeCell ref="E37:H37"/>
    <mergeCell ref="E36:H36"/>
    <mergeCell ref="I35:J35"/>
    <mergeCell ref="I36:J36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N9:P9"/>
    <mergeCell ref="C22:C24"/>
    <mergeCell ref="C25:C27"/>
    <mergeCell ref="D2:E2"/>
    <mergeCell ref="H44:J44"/>
    <mergeCell ref="M44:O44"/>
    <mergeCell ref="K36:L36"/>
    <mergeCell ref="I37:J37"/>
    <mergeCell ref="K37:L37"/>
    <mergeCell ref="C41:P41"/>
    <mergeCell ref="O36:P36"/>
    <mergeCell ref="O37:P37"/>
    <mergeCell ref="M35:N35"/>
    <mergeCell ref="M36:N36"/>
    <mergeCell ref="M37:N37"/>
    <mergeCell ref="K35:L35"/>
    <mergeCell ref="O35:P35"/>
  </mergeCells>
  <phoneticPr fontId="2" type="noConversion"/>
  <hyperlinks>
    <hyperlink ref="M44" r:id="rId4"/>
  </hyperlinks>
  <pageMargins left="0.25" right="0.25" top="0.5" bottom="0.5" header="0.5" footer="0.5"/>
  <pageSetup scale="72" orientation="landscape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8" name="Check Box 1">
              <controlPr defaultSize="0" autoFill="0" autoLine="0" autoPict="0">
                <anchor moveWithCells="1">
                  <from>
                    <xdr:col>2</xdr:col>
                    <xdr:colOff>1219200</xdr:colOff>
                    <xdr:row>0</xdr:row>
                    <xdr:rowOff>676275</xdr:rowOff>
                  </from>
                  <to>
                    <xdr:col>2</xdr:col>
                    <xdr:colOff>1619250</xdr:colOff>
                    <xdr:row>0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9" name="Check Box 2">
              <controlPr defaultSize="0" autoFill="0" autoLine="0" autoPict="0">
                <anchor moveWithCells="1">
                  <from>
                    <xdr:col>2</xdr:col>
                    <xdr:colOff>1676400</xdr:colOff>
                    <xdr:row>0</xdr:row>
                    <xdr:rowOff>676275</xdr:rowOff>
                  </from>
                  <to>
                    <xdr:col>3</xdr:col>
                    <xdr:colOff>352425</xdr:colOff>
                    <xdr:row>0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10" name="Check Box 3">
              <controlPr defaultSize="0" autoFill="0" autoLine="0" autoPict="0">
                <anchor moveWithCells="1">
                  <from>
                    <xdr:col>2</xdr:col>
                    <xdr:colOff>676275</xdr:colOff>
                    <xdr:row>0</xdr:row>
                    <xdr:rowOff>676275</xdr:rowOff>
                  </from>
                  <to>
                    <xdr:col>2</xdr:col>
                    <xdr:colOff>1162050</xdr:colOff>
                    <xdr:row>0</xdr:row>
                    <xdr:rowOff>781050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D1" workbookViewId="0">
      <selection activeCell="M33" sqref="M33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7" width="10.7109375" style="7" customWidth="1"/>
    <col min="8" max="16" width="9.7109375" style="7" customWidth="1"/>
    <col min="17" max="16384" width="9.140625" style="7"/>
  </cols>
  <sheetData>
    <row r="1" spans="2:16" s="2" customFormat="1" ht="86.25" customHeight="1" x14ac:dyDescent="0.2">
      <c r="B1" s="1"/>
      <c r="C1" s="209" t="s">
        <v>23</v>
      </c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</row>
    <row r="2" spans="2:16" s="3" customFormat="1" ht="13.5" thickBot="1" x14ac:dyDescent="0.25">
      <c r="B2" s="3" t="s">
        <v>36</v>
      </c>
      <c r="D2" s="236" t="s">
        <v>58</v>
      </c>
      <c r="E2" s="236"/>
      <c r="I2" s="4" t="s">
        <v>32</v>
      </c>
      <c r="J2" s="9" t="s">
        <v>59</v>
      </c>
      <c r="M2" s="3" t="s">
        <v>37</v>
      </c>
      <c r="N2" s="6"/>
      <c r="O2" s="62">
        <f>'GO 133-C Report-Total Company'!O2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68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251" t="s">
        <v>0</v>
      </c>
      <c r="C7" s="267"/>
      <c r="D7" s="268"/>
      <c r="E7" s="221" t="str">
        <f>+'GO 133-C Report-Total Company'!E7:G8</f>
        <v>Date filed
(05/15/15)</v>
      </c>
      <c r="F7" s="222"/>
      <c r="G7" s="223"/>
      <c r="H7" s="215" t="str">
        <f>+'GO 133-C Report-Total Company'!H7:J8</f>
        <v>Date filed
(08/15/15)</v>
      </c>
      <c r="I7" s="216"/>
      <c r="J7" s="217"/>
      <c r="K7" s="221" t="str">
        <f>+'GO 133-C Report-Total Company'!K7:M8</f>
        <v>Date filed
(11/15/15)</v>
      </c>
      <c r="L7" s="222"/>
      <c r="M7" s="223"/>
      <c r="N7" s="215" t="str">
        <f>+'GO 133-C Report-Total Company'!N7:P8</f>
        <v>Date filed
(02/15/16)</v>
      </c>
      <c r="O7" s="216"/>
      <c r="P7" s="217"/>
    </row>
    <row r="8" spans="2:16" s="2" customFormat="1" ht="12.75" customHeight="1" x14ac:dyDescent="0.2">
      <c r="B8" s="269"/>
      <c r="C8" s="270"/>
      <c r="D8" s="271"/>
      <c r="E8" s="224"/>
      <c r="F8" s="225"/>
      <c r="G8" s="226"/>
      <c r="H8" s="218"/>
      <c r="I8" s="219"/>
      <c r="J8" s="220"/>
      <c r="K8" s="224"/>
      <c r="L8" s="225"/>
      <c r="M8" s="226"/>
      <c r="N8" s="218"/>
      <c r="O8" s="219"/>
      <c r="P8" s="220"/>
    </row>
    <row r="9" spans="2:16" ht="12.75" customHeight="1" x14ac:dyDescent="0.2">
      <c r="B9" s="269"/>
      <c r="C9" s="270"/>
      <c r="D9" s="271"/>
      <c r="E9" s="238" t="s">
        <v>1</v>
      </c>
      <c r="F9" s="239"/>
      <c r="G9" s="240"/>
      <c r="H9" s="228" t="s">
        <v>2</v>
      </c>
      <c r="I9" s="231"/>
      <c r="J9" s="232"/>
      <c r="K9" s="238" t="s">
        <v>3</v>
      </c>
      <c r="L9" s="239"/>
      <c r="M9" s="240"/>
      <c r="N9" s="228" t="s">
        <v>4</v>
      </c>
      <c r="O9" s="231"/>
      <c r="P9" s="232"/>
    </row>
    <row r="10" spans="2:16" s="14" customFormat="1" ht="12.75" customHeight="1" x14ac:dyDescent="0.2">
      <c r="B10" s="260"/>
      <c r="C10" s="272"/>
      <c r="D10" s="261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241" t="s">
        <v>43</v>
      </c>
      <c r="C11" s="257"/>
      <c r="D11" s="15" t="s">
        <v>26</v>
      </c>
      <c r="E11" s="16">
        <v>12.27</v>
      </c>
      <c r="F11" s="17">
        <v>26.16</v>
      </c>
      <c r="G11" s="18">
        <v>33.090000000000003</v>
      </c>
      <c r="H11" s="44">
        <v>31.33</v>
      </c>
      <c r="I11" s="20">
        <v>27.93</v>
      </c>
      <c r="J11" s="19">
        <v>25.51</v>
      </c>
      <c r="K11" s="120">
        <v>50.03</v>
      </c>
      <c r="L11" s="76">
        <v>52.56</v>
      </c>
      <c r="M11" s="77">
        <v>36.58</v>
      </c>
      <c r="N11" s="152"/>
      <c r="O11" s="20"/>
      <c r="P11" s="19"/>
    </row>
    <row r="12" spans="2:16" x14ac:dyDescent="0.2">
      <c r="B12" s="258"/>
      <c r="C12" s="259"/>
      <c r="D12" s="19" t="s">
        <v>27</v>
      </c>
      <c r="E12" s="18">
        <v>17</v>
      </c>
      <c r="F12" s="17">
        <v>28</v>
      </c>
      <c r="G12" s="18">
        <v>41</v>
      </c>
      <c r="H12" s="44">
        <v>31</v>
      </c>
      <c r="I12" s="20">
        <v>42</v>
      </c>
      <c r="J12" s="19">
        <v>32</v>
      </c>
      <c r="K12" s="120">
        <v>43</v>
      </c>
      <c r="L12" s="76">
        <v>35</v>
      </c>
      <c r="M12" s="77">
        <v>37</v>
      </c>
      <c r="N12" s="19"/>
      <c r="O12" s="20"/>
      <c r="P12" s="19"/>
    </row>
    <row r="13" spans="2:16" x14ac:dyDescent="0.2">
      <c r="B13" s="260"/>
      <c r="C13" s="261"/>
      <c r="D13" s="15" t="s">
        <v>28</v>
      </c>
      <c r="E13" s="21">
        <v>0.72</v>
      </c>
      <c r="F13" s="22">
        <v>0.93</v>
      </c>
      <c r="G13" s="21">
        <v>0.81</v>
      </c>
      <c r="H13" s="72">
        <v>1.01</v>
      </c>
      <c r="I13" s="23">
        <v>0.66</v>
      </c>
      <c r="J13" s="15">
        <v>0.8</v>
      </c>
      <c r="K13" s="116">
        <v>1.1599999999999999</v>
      </c>
      <c r="L13" s="79">
        <v>1.5</v>
      </c>
      <c r="M13" s="78">
        <v>0.99</v>
      </c>
      <c r="N13" s="15"/>
      <c r="O13" s="23"/>
      <c r="P13" s="15"/>
    </row>
    <row r="14" spans="2:16" ht="12.75" customHeight="1" x14ac:dyDescent="0.2">
      <c r="B14" s="241" t="s">
        <v>44</v>
      </c>
      <c r="C14" s="257"/>
      <c r="D14" s="24" t="s">
        <v>45</v>
      </c>
      <c r="E14" s="25">
        <v>54</v>
      </c>
      <c r="F14" s="26">
        <v>56</v>
      </c>
      <c r="G14" s="25">
        <v>59</v>
      </c>
      <c r="H14" s="49">
        <v>56</v>
      </c>
      <c r="I14" s="27">
        <v>72</v>
      </c>
      <c r="J14" s="24">
        <v>66</v>
      </c>
      <c r="K14" s="121">
        <v>67</v>
      </c>
      <c r="L14" s="81">
        <v>66</v>
      </c>
      <c r="M14" s="80">
        <v>79</v>
      </c>
      <c r="N14" s="24"/>
      <c r="O14" s="27"/>
      <c r="P14" s="24"/>
    </row>
    <row r="15" spans="2:16" ht="15" customHeight="1" x14ac:dyDescent="0.2">
      <c r="B15" s="258"/>
      <c r="C15" s="259"/>
      <c r="D15" s="28" t="s">
        <v>29</v>
      </c>
      <c r="E15" s="18">
        <v>54</v>
      </c>
      <c r="F15" s="17">
        <v>56</v>
      </c>
      <c r="G15" s="18">
        <v>59</v>
      </c>
      <c r="H15" s="44">
        <v>56</v>
      </c>
      <c r="I15" s="20">
        <v>72</v>
      </c>
      <c r="J15" s="19">
        <v>66</v>
      </c>
      <c r="K15" s="120">
        <v>65</v>
      </c>
      <c r="L15" s="76">
        <v>66</v>
      </c>
      <c r="M15" s="77">
        <v>79</v>
      </c>
      <c r="N15" s="19"/>
      <c r="O15" s="20"/>
      <c r="P15" s="19"/>
    </row>
    <row r="16" spans="2:16" ht="13.5" customHeight="1" x14ac:dyDescent="0.2">
      <c r="B16" s="258"/>
      <c r="C16" s="259"/>
      <c r="D16" s="28" t="s">
        <v>30</v>
      </c>
      <c r="E16" s="42">
        <f>E14-E15</f>
        <v>0</v>
      </c>
      <c r="F16" s="42">
        <f t="shared" ref="F16:G16" si="0">F14-F15</f>
        <v>0</v>
      </c>
      <c r="G16" s="42">
        <f t="shared" si="0"/>
        <v>0</v>
      </c>
      <c r="H16" s="44">
        <f>H14-H15</f>
        <v>0</v>
      </c>
      <c r="I16" s="44">
        <f t="shared" ref="I16:J16" si="1">I14-I15</f>
        <v>0</v>
      </c>
      <c r="J16" s="44">
        <f t="shared" si="1"/>
        <v>0</v>
      </c>
      <c r="K16" s="42">
        <f>K14-K15</f>
        <v>2</v>
      </c>
      <c r="L16" s="42">
        <f t="shared" ref="L16:M16" si="2">L14-L15</f>
        <v>0</v>
      </c>
      <c r="M16" s="42">
        <f t="shared" si="2"/>
        <v>0</v>
      </c>
      <c r="N16" s="44">
        <f>N14-N15</f>
        <v>0</v>
      </c>
      <c r="O16" s="44">
        <f t="shared" ref="O16:P16" si="3">O14-O15</f>
        <v>0</v>
      </c>
      <c r="P16" s="44">
        <f t="shared" si="3"/>
        <v>0</v>
      </c>
    </row>
    <row r="17" spans="2:16" x14ac:dyDescent="0.2">
      <c r="B17" s="260"/>
      <c r="C17" s="261"/>
      <c r="D17" s="15" t="s">
        <v>17</v>
      </c>
      <c r="E17" s="21">
        <f>E14/E15*100</f>
        <v>100</v>
      </c>
      <c r="F17" s="21">
        <f t="shared" ref="F17:G17" si="4">F14/F15*100</f>
        <v>100</v>
      </c>
      <c r="G17" s="21">
        <f t="shared" si="4"/>
        <v>100</v>
      </c>
      <c r="H17" s="40">
        <f>H14/H15*100</f>
        <v>100</v>
      </c>
      <c r="I17" s="40">
        <f t="shared" ref="I17:J17" si="5">I14/I15*100</f>
        <v>100</v>
      </c>
      <c r="J17" s="40">
        <f t="shared" si="5"/>
        <v>100</v>
      </c>
      <c r="K17" s="61">
        <f>K15/K14*100</f>
        <v>97.014925373134332</v>
      </c>
      <c r="L17" s="21">
        <f t="shared" ref="L17:M17" si="6">L14/L15*100</f>
        <v>100</v>
      </c>
      <c r="M17" s="21">
        <f t="shared" si="6"/>
        <v>100</v>
      </c>
      <c r="N17" s="40" t="e">
        <f>N14/N15*100</f>
        <v>#DIV/0!</v>
      </c>
      <c r="O17" s="40" t="e">
        <f t="shared" ref="O17:P17" si="7">O14/O15*100</f>
        <v>#DIV/0!</v>
      </c>
      <c r="P17" s="40" t="e">
        <f t="shared" si="7"/>
        <v>#DIV/0!</v>
      </c>
    </row>
    <row r="18" spans="2:16" x14ac:dyDescent="0.2">
      <c r="B18" s="227" t="s">
        <v>18</v>
      </c>
      <c r="C18" s="266"/>
      <c r="D18" s="19"/>
      <c r="E18" s="18"/>
      <c r="F18" s="17"/>
      <c r="G18" s="18"/>
      <c r="H18" s="19"/>
      <c r="I18" s="20"/>
      <c r="J18" s="19"/>
      <c r="K18" s="77"/>
      <c r="L18" s="76"/>
      <c r="M18" s="77"/>
      <c r="N18" s="19"/>
      <c r="O18" s="20"/>
      <c r="P18" s="19"/>
    </row>
    <row r="19" spans="2:16" x14ac:dyDescent="0.2">
      <c r="B19" s="247" t="s">
        <v>19</v>
      </c>
      <c r="C19" s="262" t="s">
        <v>46</v>
      </c>
      <c r="D19" s="24" t="s">
        <v>47</v>
      </c>
      <c r="E19" s="131">
        <v>8756</v>
      </c>
      <c r="F19" s="132">
        <v>8739</v>
      </c>
      <c r="G19" s="131">
        <v>8773</v>
      </c>
      <c r="H19" s="133">
        <v>8718</v>
      </c>
      <c r="I19" s="134">
        <v>8714</v>
      </c>
      <c r="J19" s="133">
        <v>8704</v>
      </c>
      <c r="K19" s="135">
        <v>8676</v>
      </c>
      <c r="L19" s="136">
        <v>8702</v>
      </c>
      <c r="M19" s="135">
        <v>8635</v>
      </c>
      <c r="N19" s="24"/>
      <c r="O19" s="27"/>
      <c r="P19" s="24"/>
    </row>
    <row r="20" spans="2:16" x14ac:dyDescent="0.2">
      <c r="B20" s="248"/>
      <c r="C20" s="263"/>
      <c r="D20" s="19" t="s">
        <v>48</v>
      </c>
      <c r="E20" s="18">
        <v>37</v>
      </c>
      <c r="F20" s="17">
        <v>29</v>
      </c>
      <c r="G20" s="18">
        <v>33</v>
      </c>
      <c r="H20" s="19">
        <v>51</v>
      </c>
      <c r="I20" s="20">
        <v>172</v>
      </c>
      <c r="J20" s="19">
        <v>37</v>
      </c>
      <c r="K20" s="77">
        <v>51</v>
      </c>
      <c r="L20" s="76">
        <v>36</v>
      </c>
      <c r="M20" s="77">
        <v>46</v>
      </c>
      <c r="N20" s="19"/>
      <c r="O20" s="20"/>
      <c r="P20" s="19"/>
    </row>
    <row r="21" spans="2:16" x14ac:dyDescent="0.2">
      <c r="B21" s="248"/>
      <c r="C21" s="264"/>
      <c r="D21" s="15" t="s">
        <v>40</v>
      </c>
      <c r="E21" s="137">
        <f t="shared" ref="E21:P21" si="8">E20/E19*100</f>
        <v>0.42256738236637736</v>
      </c>
      <c r="F21" s="137">
        <f t="shared" si="8"/>
        <v>0.33184574894152646</v>
      </c>
      <c r="G21" s="137">
        <f t="shared" si="8"/>
        <v>0.37615410919867776</v>
      </c>
      <c r="H21" s="139">
        <f t="shared" si="8"/>
        <v>0.58499655884377144</v>
      </c>
      <c r="I21" s="139">
        <f t="shared" si="8"/>
        <v>1.9738352077117283</v>
      </c>
      <c r="J21" s="138">
        <f t="shared" si="8"/>
        <v>0.42509191176470584</v>
      </c>
      <c r="K21" s="140">
        <f t="shared" si="8"/>
        <v>0.58782849239280777</v>
      </c>
      <c r="L21" s="137">
        <f t="shared" si="8"/>
        <v>0.41369800045966443</v>
      </c>
      <c r="M21" s="140">
        <f t="shared" si="8"/>
        <v>0.5327156919513607</v>
      </c>
      <c r="N21" s="70" t="e">
        <f t="shared" si="8"/>
        <v>#DIV/0!</v>
      </c>
      <c r="O21" s="71" t="e">
        <f t="shared" si="8"/>
        <v>#DIV/0!</v>
      </c>
      <c r="P21" s="70" t="e">
        <f t="shared" si="8"/>
        <v>#DIV/0!</v>
      </c>
    </row>
    <row r="22" spans="2:16" ht="12.75" customHeight="1" x14ac:dyDescent="0.2">
      <c r="B22" s="248"/>
      <c r="C22" s="262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x14ac:dyDescent="0.2">
      <c r="B23" s="248"/>
      <c r="C23" s="263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x14ac:dyDescent="0.2">
      <c r="B24" s="248"/>
      <c r="C24" s="264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 x14ac:dyDescent="0.2">
      <c r="B25" s="248"/>
      <c r="C25" s="262" t="s">
        <v>49</v>
      </c>
      <c r="D25" s="24" t="s">
        <v>47</v>
      </c>
      <c r="E25" s="25"/>
      <c r="F25" s="26"/>
      <c r="G25" s="25"/>
      <c r="H25" s="24"/>
      <c r="I25" s="27"/>
      <c r="J25" s="24"/>
      <c r="K25" s="25"/>
      <c r="L25" s="26"/>
      <c r="M25" s="25"/>
      <c r="N25" s="24"/>
      <c r="O25" s="27"/>
      <c r="P25" s="24"/>
    </row>
    <row r="26" spans="2:16" x14ac:dyDescent="0.2">
      <c r="B26" s="248"/>
      <c r="C26" s="263"/>
      <c r="D26" s="19" t="s">
        <v>48</v>
      </c>
      <c r="E26" s="18"/>
      <c r="F26" s="17"/>
      <c r="G26" s="18"/>
      <c r="H26" s="19"/>
      <c r="I26" s="20"/>
      <c r="J26" s="19"/>
      <c r="K26" s="18"/>
      <c r="L26" s="17"/>
      <c r="M26" s="18"/>
      <c r="N26" s="19"/>
      <c r="O26" s="20"/>
      <c r="P26" s="19"/>
    </row>
    <row r="27" spans="2:16" x14ac:dyDescent="0.2">
      <c r="B27" s="249"/>
      <c r="C27" s="264"/>
      <c r="D27" s="15" t="s">
        <v>40</v>
      </c>
      <c r="E27" s="21"/>
      <c r="F27" s="22"/>
      <c r="G27" s="21"/>
      <c r="H27" s="15"/>
      <c r="I27" s="23"/>
      <c r="J27" s="15"/>
      <c r="K27" s="21"/>
      <c r="L27" s="22"/>
      <c r="M27" s="21"/>
      <c r="N27" s="15"/>
      <c r="O27" s="23"/>
      <c r="P27" s="15"/>
    </row>
    <row r="28" spans="2:16" x14ac:dyDescent="0.2">
      <c r="B28" s="250" t="s">
        <v>50</v>
      </c>
      <c r="C28" s="257"/>
      <c r="D28" s="29" t="s">
        <v>51</v>
      </c>
      <c r="E28" s="17">
        <v>3</v>
      </c>
      <c r="F28" s="17">
        <v>5</v>
      </c>
      <c r="G28" s="17">
        <v>7</v>
      </c>
      <c r="H28" s="49">
        <v>20</v>
      </c>
      <c r="I28" s="27">
        <v>11</v>
      </c>
      <c r="J28" s="24">
        <v>14</v>
      </c>
      <c r="K28" s="84">
        <v>13</v>
      </c>
      <c r="L28" s="85">
        <v>6</v>
      </c>
      <c r="M28" s="84">
        <v>14</v>
      </c>
      <c r="N28" s="24"/>
      <c r="O28" s="24"/>
      <c r="P28" s="24"/>
    </row>
    <row r="29" spans="2:16" x14ac:dyDescent="0.2">
      <c r="B29" s="258"/>
      <c r="C29" s="259"/>
      <c r="D29" s="19" t="s">
        <v>52</v>
      </c>
      <c r="E29" s="17">
        <v>3</v>
      </c>
      <c r="F29" s="17">
        <v>5</v>
      </c>
      <c r="G29" s="17">
        <v>7</v>
      </c>
      <c r="H29" s="19">
        <v>20</v>
      </c>
      <c r="I29" s="20">
        <v>10</v>
      </c>
      <c r="J29" s="19">
        <v>14</v>
      </c>
      <c r="K29" s="83">
        <v>13</v>
      </c>
      <c r="L29" s="82">
        <v>6</v>
      </c>
      <c r="M29" s="83">
        <v>14</v>
      </c>
      <c r="N29" s="19"/>
      <c r="O29" s="19"/>
      <c r="P29" s="19"/>
    </row>
    <row r="30" spans="2:16" x14ac:dyDescent="0.2">
      <c r="B30" s="258"/>
      <c r="C30" s="259"/>
      <c r="D30" s="30" t="s">
        <v>53</v>
      </c>
      <c r="E30" s="17">
        <f t="shared" ref="E30:I30" si="9">E29/E28*100</f>
        <v>100</v>
      </c>
      <c r="F30" s="17">
        <f t="shared" si="9"/>
        <v>100</v>
      </c>
      <c r="G30" s="17">
        <f t="shared" si="9"/>
        <v>100</v>
      </c>
      <c r="H30" s="180">
        <f t="shared" si="9"/>
        <v>100</v>
      </c>
      <c r="I30" s="180">
        <f t="shared" si="9"/>
        <v>90.909090909090907</v>
      </c>
      <c r="J30" s="180">
        <f t="shared" ref="J30:P30" si="10">J29/J28*100</f>
        <v>100</v>
      </c>
      <c r="K30" s="17">
        <f t="shared" si="10"/>
        <v>100</v>
      </c>
      <c r="L30" s="17">
        <f t="shared" si="10"/>
        <v>100</v>
      </c>
      <c r="M30" s="17">
        <f t="shared" si="10"/>
        <v>100</v>
      </c>
      <c r="N30" s="162" t="e">
        <f t="shared" si="10"/>
        <v>#DIV/0!</v>
      </c>
      <c r="O30" s="162" t="e">
        <f t="shared" si="10"/>
        <v>#DIV/0!</v>
      </c>
      <c r="P30" s="162" t="e">
        <f t="shared" si="10"/>
        <v>#DIV/0!</v>
      </c>
    </row>
    <row r="31" spans="2:16" x14ac:dyDescent="0.2">
      <c r="B31" s="258"/>
      <c r="C31" s="259"/>
      <c r="D31" s="19" t="s">
        <v>41</v>
      </c>
      <c r="E31" s="60">
        <v>0.54583333333333328</v>
      </c>
      <c r="F31" s="60">
        <v>0.87916666666666676</v>
      </c>
      <c r="G31" s="63" t="s">
        <v>78</v>
      </c>
      <c r="H31" s="163" t="s">
        <v>122</v>
      </c>
      <c r="I31" s="163" t="s">
        <v>87</v>
      </c>
      <c r="J31" s="185" t="s">
        <v>109</v>
      </c>
      <c r="K31" s="63" t="s">
        <v>127</v>
      </c>
      <c r="L31" s="113" t="s">
        <v>129</v>
      </c>
      <c r="M31" s="158" t="s">
        <v>141</v>
      </c>
      <c r="N31" s="151"/>
      <c r="O31" s="151"/>
      <c r="P31" s="151"/>
    </row>
    <row r="32" spans="2:16" x14ac:dyDescent="0.2">
      <c r="B32" s="260"/>
      <c r="C32" s="261"/>
      <c r="D32" s="15" t="s">
        <v>42</v>
      </c>
      <c r="E32" s="60">
        <v>0.18194444444444444</v>
      </c>
      <c r="F32" s="60">
        <v>0.17569444444444446</v>
      </c>
      <c r="G32" s="60">
        <v>0.32222222222222224</v>
      </c>
      <c r="H32" s="151" t="s">
        <v>117</v>
      </c>
      <c r="I32" s="151" t="s">
        <v>88</v>
      </c>
      <c r="J32" s="184" t="s">
        <v>110</v>
      </c>
      <c r="K32" s="63" t="s">
        <v>128</v>
      </c>
      <c r="L32" s="113" t="s">
        <v>130</v>
      </c>
      <c r="M32" s="161" t="s">
        <v>142</v>
      </c>
      <c r="N32" s="151"/>
      <c r="O32" s="151"/>
      <c r="P32" s="151"/>
    </row>
    <row r="34" spans="2:16" s="3" customFormat="1" x14ac:dyDescent="0.2">
      <c r="B34" s="228" t="s">
        <v>20</v>
      </c>
      <c r="C34" s="229"/>
      <c r="D34" s="229"/>
      <c r="E34" s="229"/>
      <c r="F34" s="229"/>
      <c r="G34" s="229"/>
      <c r="H34" s="230"/>
      <c r="I34" s="211" t="s">
        <v>1</v>
      </c>
      <c r="J34" s="212"/>
      <c r="K34" s="213" t="s">
        <v>2</v>
      </c>
      <c r="L34" s="214"/>
      <c r="M34" s="211" t="s">
        <v>3</v>
      </c>
      <c r="N34" s="212"/>
      <c r="O34" s="213" t="s">
        <v>4</v>
      </c>
      <c r="P34" s="214"/>
    </row>
    <row r="35" spans="2:16" ht="12.75" customHeight="1" x14ac:dyDescent="0.2">
      <c r="B35" s="255" t="s">
        <v>54</v>
      </c>
      <c r="C35" s="274"/>
      <c r="D35" s="274"/>
      <c r="E35" s="275" t="s">
        <v>55</v>
      </c>
      <c r="F35" s="275"/>
      <c r="G35" s="275"/>
      <c r="H35" s="275"/>
      <c r="I35" s="144"/>
      <c r="J35" s="145"/>
      <c r="K35" s="147"/>
      <c r="L35" s="148"/>
      <c r="M35" s="127"/>
      <c r="N35" s="127"/>
      <c r="O35" s="199"/>
      <c r="P35" s="200"/>
    </row>
    <row r="36" spans="2:16" x14ac:dyDescent="0.2">
      <c r="B36" s="274"/>
      <c r="C36" s="274"/>
      <c r="D36" s="274"/>
      <c r="E36" s="275" t="s">
        <v>21</v>
      </c>
      <c r="F36" s="275"/>
      <c r="G36" s="275"/>
      <c r="H36" s="275"/>
      <c r="I36" s="144"/>
      <c r="J36" s="145"/>
      <c r="K36" s="147"/>
      <c r="L36" s="148"/>
      <c r="M36" s="127"/>
      <c r="N36" s="128"/>
      <c r="O36" s="199"/>
      <c r="P36" s="200"/>
    </row>
    <row r="37" spans="2:16" x14ac:dyDescent="0.2">
      <c r="B37" s="274"/>
      <c r="C37" s="274"/>
      <c r="D37" s="274"/>
      <c r="E37" s="276" t="s">
        <v>56</v>
      </c>
      <c r="F37" s="276"/>
      <c r="G37" s="276"/>
      <c r="H37" s="276"/>
      <c r="I37" s="146"/>
      <c r="J37" s="154"/>
      <c r="K37" s="147"/>
      <c r="L37" s="149"/>
      <c r="M37" s="129"/>
      <c r="N37" s="129"/>
      <c r="O37" s="205"/>
      <c r="P37" s="200"/>
    </row>
    <row r="38" spans="2:16" x14ac:dyDescent="0.2">
      <c r="B38" s="31"/>
      <c r="C38" s="31"/>
      <c r="D38" s="31"/>
      <c r="E38" s="173"/>
      <c r="F38" s="173"/>
      <c r="G38" s="174"/>
      <c r="H38" s="172"/>
      <c r="I38" s="32"/>
      <c r="J38" s="32"/>
      <c r="K38" s="32"/>
      <c r="L38" s="32"/>
      <c r="M38" s="32"/>
      <c r="N38" s="32"/>
      <c r="O38" s="32"/>
      <c r="P38" s="31"/>
    </row>
    <row r="39" spans="2:16" x14ac:dyDescent="0.2">
      <c r="B39" s="31"/>
      <c r="C39" s="31"/>
      <c r="D39" s="31"/>
      <c r="E39" s="175"/>
      <c r="F39" s="175"/>
      <c r="G39" s="175"/>
      <c r="H39" s="32"/>
      <c r="I39" s="32"/>
      <c r="J39" s="32"/>
      <c r="K39" s="32"/>
      <c r="L39" s="32"/>
      <c r="M39" s="32"/>
      <c r="N39" s="32"/>
      <c r="O39" s="32"/>
      <c r="P39" s="31"/>
    </row>
    <row r="41" spans="2:16" x14ac:dyDescent="0.2">
      <c r="C41" s="207" t="s">
        <v>22</v>
      </c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</row>
    <row r="42" spans="2:16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201" t="s">
        <v>61</v>
      </c>
      <c r="I44" s="201"/>
      <c r="J44" s="201"/>
      <c r="L44" s="6" t="s">
        <v>35</v>
      </c>
      <c r="M44" s="202" t="s">
        <v>67</v>
      </c>
      <c r="N44" s="201"/>
      <c r="O44" s="201"/>
    </row>
    <row r="45" spans="2:16" x14ac:dyDescent="0.2">
      <c r="E45" s="3"/>
      <c r="H45" s="3"/>
      <c r="K45" s="3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customSheetViews>
    <customSheetView guid="{39FE100F-E25A-49B4-A06A-4A57B7375656}" fitToPage="1" topLeftCell="C22">
      <selection activeCell="L33" sqref="L33"/>
      <pageMargins left="0.25" right="0.25" top="0.5" bottom="0.5" header="0.5" footer="0.5"/>
      <pageSetup scale="72" orientation="landscape" r:id="rId1"/>
      <headerFooter alignWithMargins="0"/>
    </customSheetView>
    <customSheetView guid="{CC91C62E-BEF3-4052-AC46-2A40255A0441}" fitToPage="1" topLeftCell="A4">
      <selection activeCell="M20" sqref="M20"/>
      <pageMargins left="0.25" right="0.25" top="0.5" bottom="0.5" header="0.5" footer="0.5"/>
      <pageSetup scale="72" orientation="landscape" r:id="rId2"/>
      <headerFooter alignWithMargins="0"/>
    </customSheetView>
    <customSheetView guid="{CA37C710-4F8D-4D3D-9E49-464FB9F54C0E}" fitToPage="1" topLeftCell="A7">
      <selection activeCell="B34" sqref="B34:H34"/>
      <pageMargins left="0.25" right="0.25" top="0.5" bottom="0.5" header="0.5" footer="0.5"/>
      <pageSetup scale="72" orientation="landscape" r:id="rId3"/>
      <headerFooter alignWithMargins="0"/>
    </customSheetView>
  </customSheetViews>
  <mergeCells count="34">
    <mergeCell ref="H44:J44"/>
    <mergeCell ref="M44:O44"/>
    <mergeCell ref="C41:P41"/>
    <mergeCell ref="B35:D37"/>
    <mergeCell ref="E35:H35"/>
    <mergeCell ref="E37:H37"/>
    <mergeCell ref="E36:H36"/>
    <mergeCell ref="O35:P35"/>
    <mergeCell ref="O36:P36"/>
    <mergeCell ref="O37:P37"/>
    <mergeCell ref="C1:P1"/>
    <mergeCell ref="I34:J34"/>
    <mergeCell ref="K34:L34"/>
    <mergeCell ref="M34:N34"/>
    <mergeCell ref="N7:P8"/>
    <mergeCell ref="O34:P34"/>
    <mergeCell ref="B18:C18"/>
    <mergeCell ref="E7:G8"/>
    <mergeCell ref="K9:M9"/>
    <mergeCell ref="C19:C21"/>
    <mergeCell ref="D2:E2"/>
    <mergeCell ref="H7:J8"/>
    <mergeCell ref="N9:P9"/>
    <mergeCell ref="E9:G9"/>
    <mergeCell ref="B7:D10"/>
    <mergeCell ref="K7:M8"/>
    <mergeCell ref="H9:J9"/>
    <mergeCell ref="B34:H34"/>
    <mergeCell ref="B11:C13"/>
    <mergeCell ref="B19:B27"/>
    <mergeCell ref="C22:C24"/>
    <mergeCell ref="C25:C27"/>
    <mergeCell ref="B28:C32"/>
    <mergeCell ref="B14:C17"/>
  </mergeCells>
  <phoneticPr fontId="2" type="noConversion"/>
  <hyperlinks>
    <hyperlink ref="M44" r:id="rId4"/>
  </hyperlinks>
  <pageMargins left="0.25" right="0.25" top="0.5" bottom="0.5" header="0.5" footer="0.5"/>
  <pageSetup scale="72" orientation="landscape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8" name="Check Box 1">
              <controlPr defaultSize="0" autoFill="0" autoLine="0" autoPict="0">
                <anchor moveWithCells="1">
                  <from>
                    <xdr:col>2</xdr:col>
                    <xdr:colOff>1219200</xdr:colOff>
                    <xdr:row>0</xdr:row>
                    <xdr:rowOff>676275</xdr:rowOff>
                  </from>
                  <to>
                    <xdr:col>2</xdr:col>
                    <xdr:colOff>1619250</xdr:colOff>
                    <xdr:row>0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9" name="Check Box 2">
              <controlPr defaultSize="0" autoFill="0" autoLine="0" autoPict="0">
                <anchor moveWithCells="1">
                  <from>
                    <xdr:col>2</xdr:col>
                    <xdr:colOff>1676400</xdr:colOff>
                    <xdr:row>0</xdr:row>
                    <xdr:rowOff>676275</xdr:rowOff>
                  </from>
                  <to>
                    <xdr:col>3</xdr:col>
                    <xdr:colOff>352425</xdr:colOff>
                    <xdr:row>0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10" name="Check Box 3">
              <controlPr defaultSize="0" autoFill="0" autoLine="0" autoPict="0">
                <anchor moveWithCells="1">
                  <from>
                    <xdr:col>2</xdr:col>
                    <xdr:colOff>676275</xdr:colOff>
                    <xdr:row>0</xdr:row>
                    <xdr:rowOff>676275</xdr:rowOff>
                  </from>
                  <to>
                    <xdr:col>2</xdr:col>
                    <xdr:colOff>1162050</xdr:colOff>
                    <xdr:row>0</xdr:row>
                    <xdr:rowOff>781050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K17" sqref="K17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/>
  </cols>
  <sheetData>
    <row r="1" spans="2:16" ht="79.5" customHeight="1" x14ac:dyDescent="0.2">
      <c r="C1" s="209" t="s">
        <v>23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2:16" s="3" customFormat="1" ht="13.5" thickBot="1" x14ac:dyDescent="0.25">
      <c r="B2" s="3" t="s">
        <v>36</v>
      </c>
      <c r="D2" s="236" t="s">
        <v>58</v>
      </c>
      <c r="E2" s="236"/>
      <c r="I2" s="4" t="s">
        <v>32</v>
      </c>
      <c r="J2" s="9" t="s">
        <v>59</v>
      </c>
      <c r="M2" s="3" t="s">
        <v>37</v>
      </c>
      <c r="N2" s="6"/>
      <c r="O2" s="62">
        <f>+'GO 133-C Report-Total Company'!O2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62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251" t="s">
        <v>0</v>
      </c>
      <c r="C7" s="252"/>
      <c r="D7" s="242"/>
      <c r="E7" s="221" t="str">
        <f>+'GO 133-C Report-Total Company'!E7:G8</f>
        <v>Date filed
(05/15/15)</v>
      </c>
      <c r="F7" s="222"/>
      <c r="G7" s="223"/>
      <c r="H7" s="215" t="str">
        <f>+'GO 133-C Report-Total Company'!H7:J8</f>
        <v>Date filed
(08/15/15)</v>
      </c>
      <c r="I7" s="216"/>
      <c r="J7" s="217"/>
      <c r="K7" s="221" t="str">
        <f>+'GO 133-C Report-Total Company'!K7:M8</f>
        <v>Date filed
(11/15/15)</v>
      </c>
      <c r="L7" s="222"/>
      <c r="M7" s="223"/>
      <c r="N7" s="215" t="str">
        <f>+'GO 133-C Report-Total Company'!N7:P8</f>
        <v>Date filed
(02/15/16)</v>
      </c>
      <c r="O7" s="216"/>
      <c r="P7" s="217"/>
    </row>
    <row r="8" spans="2:16" ht="12.75" customHeight="1" x14ac:dyDescent="0.2">
      <c r="B8" s="243"/>
      <c r="C8" s="253"/>
      <c r="D8" s="244"/>
      <c r="E8" s="224"/>
      <c r="F8" s="225"/>
      <c r="G8" s="226"/>
      <c r="H8" s="218"/>
      <c r="I8" s="219"/>
      <c r="J8" s="220"/>
      <c r="K8" s="224"/>
      <c r="L8" s="225"/>
      <c r="M8" s="226"/>
      <c r="N8" s="218"/>
      <c r="O8" s="219"/>
      <c r="P8" s="220"/>
    </row>
    <row r="9" spans="2:16" ht="12.75" customHeight="1" x14ac:dyDescent="0.2">
      <c r="B9" s="243"/>
      <c r="C9" s="253"/>
      <c r="D9" s="244"/>
      <c r="E9" s="238" t="s">
        <v>1</v>
      </c>
      <c r="F9" s="239"/>
      <c r="G9" s="240"/>
      <c r="H9" s="228" t="s">
        <v>2</v>
      </c>
      <c r="I9" s="231"/>
      <c r="J9" s="232"/>
      <c r="K9" s="238" t="s">
        <v>3</v>
      </c>
      <c r="L9" s="239"/>
      <c r="M9" s="240"/>
      <c r="N9" s="228" t="s">
        <v>4</v>
      </c>
      <c r="O9" s="231"/>
      <c r="P9" s="232"/>
    </row>
    <row r="10" spans="2:16" s="39" customFormat="1" ht="12.75" customHeight="1" x14ac:dyDescent="0.2">
      <c r="B10" s="245"/>
      <c r="C10" s="254"/>
      <c r="D10" s="246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241" t="s">
        <v>43</v>
      </c>
      <c r="C11" s="242"/>
      <c r="D11" s="40" t="s">
        <v>26</v>
      </c>
      <c r="E11" s="41">
        <v>0.22</v>
      </c>
      <c r="F11" s="42">
        <v>11.75</v>
      </c>
      <c r="G11" s="43">
        <v>3.73</v>
      </c>
      <c r="H11" s="44">
        <v>4.07</v>
      </c>
      <c r="I11" s="45">
        <v>3.32</v>
      </c>
      <c r="J11" s="44">
        <v>2.5</v>
      </c>
      <c r="K11" s="87">
        <v>4.8600000000000003</v>
      </c>
      <c r="L11" s="86">
        <v>0.21</v>
      </c>
      <c r="M11" s="87">
        <v>4.0599999999999996</v>
      </c>
      <c r="N11" s="44"/>
      <c r="O11" s="45"/>
      <c r="P11" s="44"/>
    </row>
    <row r="12" spans="2:16" x14ac:dyDescent="0.2">
      <c r="B12" s="243"/>
      <c r="C12" s="244"/>
      <c r="D12" s="44" t="s">
        <v>27</v>
      </c>
      <c r="E12" s="43">
        <v>2</v>
      </c>
      <c r="F12" s="42">
        <v>4</v>
      </c>
      <c r="G12" s="43">
        <v>6</v>
      </c>
      <c r="H12" s="44">
        <v>4</v>
      </c>
      <c r="I12" s="45">
        <v>4</v>
      </c>
      <c r="J12" s="44">
        <v>3</v>
      </c>
      <c r="K12" s="87">
        <v>4</v>
      </c>
      <c r="L12" s="86">
        <v>2</v>
      </c>
      <c r="M12" s="87">
        <v>7</v>
      </c>
      <c r="N12" s="44"/>
      <c r="O12" s="45"/>
      <c r="P12" s="44"/>
    </row>
    <row r="13" spans="2:16" x14ac:dyDescent="0.2">
      <c r="B13" s="245"/>
      <c r="C13" s="246"/>
      <c r="D13" s="40" t="s">
        <v>28</v>
      </c>
      <c r="E13" s="65">
        <v>0.11</v>
      </c>
      <c r="F13" s="47">
        <v>2.94</v>
      </c>
      <c r="G13" s="43">
        <v>0.62</v>
      </c>
      <c r="H13" s="40">
        <v>1.02</v>
      </c>
      <c r="I13" s="48">
        <v>0.83</v>
      </c>
      <c r="J13" s="40">
        <v>0.83</v>
      </c>
      <c r="K13" s="88">
        <v>1.22</v>
      </c>
      <c r="L13" s="123">
        <v>0.1</v>
      </c>
      <c r="M13" s="88">
        <v>0.57999999999999996</v>
      </c>
      <c r="N13" s="40"/>
      <c r="O13" s="48"/>
      <c r="P13" s="40"/>
    </row>
    <row r="14" spans="2:16" ht="12.75" customHeight="1" x14ac:dyDescent="0.2">
      <c r="B14" s="241" t="s">
        <v>44</v>
      </c>
      <c r="C14" s="242"/>
      <c r="D14" s="49" t="s">
        <v>45</v>
      </c>
      <c r="E14" s="50">
        <v>7</v>
      </c>
      <c r="F14" s="51">
        <v>8</v>
      </c>
      <c r="G14" s="50">
        <v>11</v>
      </c>
      <c r="H14" s="49">
        <v>7</v>
      </c>
      <c r="I14" s="52">
        <v>9</v>
      </c>
      <c r="J14" s="49">
        <v>8</v>
      </c>
      <c r="K14" s="90">
        <v>7</v>
      </c>
      <c r="L14" s="91">
        <v>7</v>
      </c>
      <c r="M14" s="90">
        <v>11</v>
      </c>
      <c r="N14" s="49"/>
      <c r="O14" s="52"/>
      <c r="P14" s="49"/>
    </row>
    <row r="15" spans="2:16" ht="15" customHeight="1" x14ac:dyDescent="0.2">
      <c r="B15" s="243"/>
      <c r="C15" s="244"/>
      <c r="D15" s="53" t="s">
        <v>29</v>
      </c>
      <c r="E15" s="43">
        <v>7</v>
      </c>
      <c r="F15" s="42">
        <v>8</v>
      </c>
      <c r="G15" s="43">
        <v>11</v>
      </c>
      <c r="H15" s="44">
        <v>7</v>
      </c>
      <c r="I15" s="45">
        <v>9</v>
      </c>
      <c r="J15" s="44">
        <v>8</v>
      </c>
      <c r="K15" s="87">
        <v>7</v>
      </c>
      <c r="L15" s="86">
        <v>7</v>
      </c>
      <c r="M15" s="87">
        <v>11</v>
      </c>
      <c r="N15" s="44"/>
      <c r="O15" s="45"/>
      <c r="P15" s="44"/>
    </row>
    <row r="16" spans="2:16" ht="13.5" customHeight="1" x14ac:dyDescent="0.2">
      <c r="B16" s="243"/>
      <c r="C16" s="244"/>
      <c r="D16" s="53" t="s">
        <v>30</v>
      </c>
      <c r="E16" s="42">
        <f>E14-E15</f>
        <v>0</v>
      </c>
      <c r="F16" s="42">
        <f t="shared" ref="F16:G16" si="0">F14-F15</f>
        <v>0</v>
      </c>
      <c r="G16" s="42">
        <f t="shared" si="0"/>
        <v>0</v>
      </c>
      <c r="H16" s="44">
        <f>H14-H15</f>
        <v>0</v>
      </c>
      <c r="I16" s="44">
        <f t="shared" ref="I16:J16" si="1">I14-I15</f>
        <v>0</v>
      </c>
      <c r="J16" s="44">
        <f t="shared" si="1"/>
        <v>0</v>
      </c>
      <c r="K16" s="42">
        <f>K14-K15</f>
        <v>0</v>
      </c>
      <c r="L16" s="42">
        <f t="shared" ref="L16" si="2">L14-L15</f>
        <v>0</v>
      </c>
      <c r="M16" s="42">
        <v>0</v>
      </c>
      <c r="N16" s="44">
        <f>N14-N15</f>
        <v>0</v>
      </c>
      <c r="O16" s="44">
        <f t="shared" ref="O16:P16" si="3">O14-O15</f>
        <v>0</v>
      </c>
      <c r="P16" s="44">
        <f t="shared" si="3"/>
        <v>0</v>
      </c>
    </row>
    <row r="17" spans="2:16" x14ac:dyDescent="0.2">
      <c r="B17" s="245"/>
      <c r="C17" s="246"/>
      <c r="D17" s="40" t="s">
        <v>17</v>
      </c>
      <c r="E17" s="42">
        <f>E14/E15*100</f>
        <v>100</v>
      </c>
      <c r="F17" s="42">
        <f t="shared" ref="F17:G17" si="4">F14/F15*100</f>
        <v>100</v>
      </c>
      <c r="G17" s="42">
        <f t="shared" si="4"/>
        <v>100</v>
      </c>
      <c r="H17" s="40">
        <f>H14/H15*100</f>
        <v>100</v>
      </c>
      <c r="I17" s="40">
        <f t="shared" ref="I17:J17" si="5">I14/I15*100</f>
        <v>100</v>
      </c>
      <c r="J17" s="40">
        <f t="shared" si="5"/>
        <v>100</v>
      </c>
      <c r="K17" s="190">
        <f>K15/K14*100</f>
        <v>100</v>
      </c>
      <c r="L17" s="42">
        <f t="shared" ref="L17:M17" si="6">L14/L15*100</f>
        <v>100</v>
      </c>
      <c r="M17" s="42">
        <f t="shared" si="6"/>
        <v>100</v>
      </c>
      <c r="N17" s="40" t="e">
        <f>N14/N15*100</f>
        <v>#DIV/0!</v>
      </c>
      <c r="O17" s="40" t="e">
        <f t="shared" ref="O17:P17" si="7">O14/O15*100</f>
        <v>#DIV/0!</v>
      </c>
      <c r="P17" s="40" t="e">
        <f t="shared" si="7"/>
        <v>#DIV/0!</v>
      </c>
    </row>
    <row r="18" spans="2:16" x14ac:dyDescent="0.2">
      <c r="B18" s="227" t="s">
        <v>18</v>
      </c>
      <c r="C18" s="200"/>
      <c r="D18" s="44"/>
      <c r="E18" s="43"/>
      <c r="F18" s="42"/>
      <c r="G18" s="43"/>
      <c r="H18" s="44"/>
      <c r="I18" s="45"/>
      <c r="J18" s="44"/>
      <c r="K18" s="87"/>
      <c r="L18" s="86"/>
      <c r="M18" s="87"/>
      <c r="N18" s="44"/>
      <c r="O18" s="45"/>
      <c r="P18" s="44"/>
    </row>
    <row r="19" spans="2:16" x14ac:dyDescent="0.2">
      <c r="B19" s="247" t="s">
        <v>19</v>
      </c>
      <c r="C19" s="233" t="s">
        <v>46</v>
      </c>
      <c r="D19" s="49" t="s">
        <v>47</v>
      </c>
      <c r="E19" s="50"/>
      <c r="F19" s="51"/>
      <c r="G19" s="50"/>
      <c r="H19" s="49"/>
      <c r="I19" s="52"/>
      <c r="J19" s="49"/>
      <c r="K19" s="90"/>
      <c r="L19" s="91"/>
      <c r="M19" s="90"/>
      <c r="N19" s="49"/>
      <c r="O19" s="52"/>
      <c r="P19" s="49"/>
    </row>
    <row r="20" spans="2:16" x14ac:dyDescent="0.2">
      <c r="B20" s="248"/>
      <c r="C20" s="234"/>
      <c r="D20" s="44" t="s">
        <v>48</v>
      </c>
      <c r="E20" s="43"/>
      <c r="F20" s="42"/>
      <c r="G20" s="43"/>
      <c r="H20" s="44"/>
      <c r="I20" s="45"/>
      <c r="J20" s="44"/>
      <c r="K20" s="87"/>
      <c r="L20" s="86"/>
      <c r="M20" s="87"/>
      <c r="N20" s="44"/>
      <c r="O20" s="45"/>
      <c r="P20" s="44"/>
    </row>
    <row r="21" spans="2:16" x14ac:dyDescent="0.2">
      <c r="B21" s="248"/>
      <c r="C21" s="235"/>
      <c r="D21" s="40" t="s">
        <v>40</v>
      </c>
      <c r="E21" s="46"/>
      <c r="F21" s="47"/>
      <c r="G21" s="46"/>
      <c r="H21" s="40"/>
      <c r="I21" s="48"/>
      <c r="J21" s="40"/>
      <c r="K21" s="88"/>
      <c r="L21" s="89"/>
      <c r="M21" s="88"/>
      <c r="N21" s="40"/>
      <c r="O21" s="48"/>
      <c r="P21" s="40"/>
    </row>
    <row r="22" spans="2:16" ht="12.75" customHeight="1" x14ac:dyDescent="0.2">
      <c r="B22" s="248"/>
      <c r="C22" s="233" t="s">
        <v>31</v>
      </c>
      <c r="D22" s="49" t="s">
        <v>47</v>
      </c>
      <c r="E22" s="131">
        <v>1375</v>
      </c>
      <c r="F22" s="132">
        <v>1363</v>
      </c>
      <c r="G22" s="131">
        <v>1364</v>
      </c>
      <c r="H22" s="133">
        <v>1355</v>
      </c>
      <c r="I22" s="134">
        <v>1342</v>
      </c>
      <c r="J22" s="133">
        <v>1345</v>
      </c>
      <c r="K22" s="135">
        <v>1335</v>
      </c>
      <c r="L22" s="136">
        <v>1329</v>
      </c>
      <c r="M22" s="135">
        <v>1322</v>
      </c>
      <c r="N22" s="49"/>
      <c r="O22" s="52"/>
      <c r="P22" s="49"/>
    </row>
    <row r="23" spans="2:16" x14ac:dyDescent="0.2">
      <c r="B23" s="248"/>
      <c r="C23" s="234"/>
      <c r="D23" s="44" t="s">
        <v>48</v>
      </c>
      <c r="E23" s="43">
        <v>9</v>
      </c>
      <c r="F23" s="42">
        <v>3</v>
      </c>
      <c r="G23" s="43">
        <v>6</v>
      </c>
      <c r="H23" s="44">
        <v>6</v>
      </c>
      <c r="I23" s="45">
        <v>7</v>
      </c>
      <c r="J23" s="44">
        <v>15</v>
      </c>
      <c r="K23" s="87">
        <v>10</v>
      </c>
      <c r="L23" s="86">
        <v>8</v>
      </c>
      <c r="M23" s="87">
        <v>14</v>
      </c>
      <c r="N23" s="44"/>
      <c r="O23" s="45"/>
      <c r="P23" s="44"/>
    </row>
    <row r="24" spans="2:16" x14ac:dyDescent="0.2">
      <c r="B24" s="248"/>
      <c r="C24" s="235"/>
      <c r="D24" s="40" t="s">
        <v>40</v>
      </c>
      <c r="E24" s="137">
        <f t="shared" ref="E24:P24" si="8">E23/E22*100</f>
        <v>0.65454545454545454</v>
      </c>
      <c r="F24" s="137">
        <f t="shared" si="8"/>
        <v>0.22010271460014674</v>
      </c>
      <c r="G24" s="137">
        <f t="shared" si="8"/>
        <v>0.43988269794721413</v>
      </c>
      <c r="H24" s="141">
        <f t="shared" si="8"/>
        <v>0.44280442804428044</v>
      </c>
      <c r="I24" s="142">
        <f t="shared" si="8"/>
        <v>0.52160953800298071</v>
      </c>
      <c r="J24" s="141">
        <f>J23/J22*100</f>
        <v>1.1152416356877324</v>
      </c>
      <c r="K24" s="140">
        <f>K23/K22*100</f>
        <v>0.74906367041198507</v>
      </c>
      <c r="L24" s="137">
        <f t="shared" si="8"/>
        <v>0.60195635816403303</v>
      </c>
      <c r="M24" s="140">
        <f t="shared" si="8"/>
        <v>1.059001512859304</v>
      </c>
      <c r="N24" s="68" t="e">
        <f t="shared" si="8"/>
        <v>#DIV/0!</v>
      </c>
      <c r="O24" s="68" t="e">
        <f t="shared" si="8"/>
        <v>#DIV/0!</v>
      </c>
      <c r="P24" s="68" t="e">
        <f t="shared" si="8"/>
        <v>#DIV/0!</v>
      </c>
    </row>
    <row r="25" spans="2:16" ht="12.75" customHeight="1" x14ac:dyDescent="0.2">
      <c r="B25" s="248"/>
      <c r="C25" s="233" t="s">
        <v>49</v>
      </c>
      <c r="D25" s="49" t="s">
        <v>47</v>
      </c>
      <c r="E25" s="50"/>
      <c r="F25" s="51"/>
      <c r="G25" s="50"/>
      <c r="H25" s="49"/>
      <c r="I25" s="52"/>
      <c r="J25" s="49"/>
      <c r="K25" s="50"/>
      <c r="L25" s="51"/>
      <c r="M25" s="50"/>
      <c r="N25" s="49"/>
      <c r="O25" s="52"/>
      <c r="P25" s="49"/>
    </row>
    <row r="26" spans="2:16" x14ac:dyDescent="0.2">
      <c r="B26" s="248"/>
      <c r="C26" s="234"/>
      <c r="D26" s="44" t="s">
        <v>48</v>
      </c>
      <c r="E26" s="43"/>
      <c r="F26" s="42"/>
      <c r="G26" s="43"/>
      <c r="H26" s="44"/>
      <c r="I26" s="45"/>
      <c r="J26" s="44"/>
      <c r="K26" s="43"/>
      <c r="L26" s="42"/>
      <c r="M26" s="43"/>
      <c r="N26" s="44"/>
      <c r="O26" s="45"/>
      <c r="P26" s="44"/>
    </row>
    <row r="27" spans="2:16" x14ac:dyDescent="0.2">
      <c r="B27" s="249"/>
      <c r="C27" s="235"/>
      <c r="D27" s="40" t="s">
        <v>40</v>
      </c>
      <c r="E27" s="46"/>
      <c r="F27" s="47"/>
      <c r="G27" s="46"/>
      <c r="H27" s="40"/>
      <c r="I27" s="48"/>
      <c r="J27" s="40"/>
      <c r="K27" s="46"/>
      <c r="L27" s="47"/>
      <c r="M27" s="46"/>
      <c r="N27" s="40"/>
      <c r="O27" s="48"/>
      <c r="P27" s="40"/>
    </row>
    <row r="28" spans="2:16" x14ac:dyDescent="0.2">
      <c r="B28" s="250" t="s">
        <v>50</v>
      </c>
      <c r="C28" s="242"/>
      <c r="D28" s="54" t="s">
        <v>51</v>
      </c>
      <c r="E28" s="42">
        <v>2</v>
      </c>
      <c r="F28" s="42">
        <v>1</v>
      </c>
      <c r="G28" s="42">
        <v>1</v>
      </c>
      <c r="H28" s="44">
        <v>5</v>
      </c>
      <c r="I28" s="44">
        <v>1</v>
      </c>
      <c r="J28" s="44">
        <v>8</v>
      </c>
      <c r="K28" s="94">
        <v>5</v>
      </c>
      <c r="L28" s="95">
        <v>0</v>
      </c>
      <c r="M28" s="122">
        <v>8</v>
      </c>
      <c r="N28" s="49"/>
      <c r="O28" s="49"/>
      <c r="P28" s="49"/>
    </row>
    <row r="29" spans="2:16" x14ac:dyDescent="0.2">
      <c r="B29" s="243"/>
      <c r="C29" s="244"/>
      <c r="D29" s="44" t="s">
        <v>52</v>
      </c>
      <c r="E29" s="42">
        <v>2</v>
      </c>
      <c r="F29" s="42">
        <v>1</v>
      </c>
      <c r="G29" s="42">
        <v>1</v>
      </c>
      <c r="H29" s="44">
        <v>5</v>
      </c>
      <c r="I29" s="44">
        <v>1</v>
      </c>
      <c r="J29" s="44">
        <v>7</v>
      </c>
      <c r="K29" s="93">
        <v>5</v>
      </c>
      <c r="L29" s="92">
        <v>0</v>
      </c>
      <c r="M29" s="119">
        <v>8</v>
      </c>
      <c r="N29" s="44"/>
      <c r="O29" s="44"/>
      <c r="P29" s="44"/>
    </row>
    <row r="30" spans="2:16" x14ac:dyDescent="0.2">
      <c r="B30" s="243"/>
      <c r="C30" s="244"/>
      <c r="D30" s="55" t="s">
        <v>53</v>
      </c>
      <c r="E30" s="179">
        <f t="shared" ref="E30:P30" si="9">E29/E28*100</f>
        <v>100</v>
      </c>
      <c r="F30" s="179">
        <f t="shared" si="9"/>
        <v>100</v>
      </c>
      <c r="G30" s="179">
        <f t="shared" si="9"/>
        <v>100</v>
      </c>
      <c r="H30" s="180">
        <f t="shared" si="9"/>
        <v>100</v>
      </c>
      <c r="I30" s="180">
        <f t="shared" si="9"/>
        <v>100</v>
      </c>
      <c r="J30" s="187">
        <f t="shared" si="9"/>
        <v>87.5</v>
      </c>
      <c r="K30" s="179">
        <f t="shared" si="9"/>
        <v>100</v>
      </c>
      <c r="L30" s="179">
        <v>100</v>
      </c>
      <c r="M30" s="179">
        <f t="shared" si="9"/>
        <v>100</v>
      </c>
      <c r="N30" s="180" t="e">
        <f t="shared" si="9"/>
        <v>#DIV/0!</v>
      </c>
      <c r="O30" s="180" t="e">
        <f t="shared" si="9"/>
        <v>#DIV/0!</v>
      </c>
      <c r="P30" s="180" t="e">
        <f t="shared" si="9"/>
        <v>#DIV/0!</v>
      </c>
    </row>
    <row r="31" spans="2:16" x14ac:dyDescent="0.2">
      <c r="B31" s="243"/>
      <c r="C31" s="244"/>
      <c r="D31" s="44" t="s">
        <v>41</v>
      </c>
      <c r="E31" s="63" t="s">
        <v>89</v>
      </c>
      <c r="F31" s="63" t="s">
        <v>75</v>
      </c>
      <c r="G31" s="63" t="s">
        <v>91</v>
      </c>
      <c r="H31" s="163" t="s">
        <v>105</v>
      </c>
      <c r="I31" s="163" t="s">
        <v>92</v>
      </c>
      <c r="J31" s="163" t="s">
        <v>111</v>
      </c>
      <c r="K31" s="63" t="s">
        <v>138</v>
      </c>
      <c r="L31" s="63" t="s">
        <v>95</v>
      </c>
      <c r="M31" s="177" t="s">
        <v>143</v>
      </c>
      <c r="N31" s="67"/>
      <c r="O31" s="67"/>
      <c r="P31" s="67"/>
    </row>
    <row r="32" spans="2:16" x14ac:dyDescent="0.2">
      <c r="B32" s="245"/>
      <c r="C32" s="246"/>
      <c r="D32" s="40" t="s">
        <v>42</v>
      </c>
      <c r="E32" s="63" t="s">
        <v>90</v>
      </c>
      <c r="F32" s="63" t="s">
        <v>75</v>
      </c>
      <c r="G32" s="63" t="s">
        <v>91</v>
      </c>
      <c r="H32" s="184" t="s">
        <v>84</v>
      </c>
      <c r="I32" s="184" t="s">
        <v>92</v>
      </c>
      <c r="J32" s="184" t="s">
        <v>112</v>
      </c>
      <c r="K32" s="63" t="s">
        <v>139</v>
      </c>
      <c r="L32" s="63" t="s">
        <v>95</v>
      </c>
      <c r="M32" s="63" t="s">
        <v>144</v>
      </c>
      <c r="N32" s="67"/>
      <c r="O32" s="67"/>
      <c r="P32" s="67"/>
    </row>
    <row r="34" spans="2:16" s="3" customFormat="1" x14ac:dyDescent="0.2">
      <c r="B34" s="228" t="s">
        <v>20</v>
      </c>
      <c r="C34" s="229"/>
      <c r="D34" s="229"/>
      <c r="E34" s="229"/>
      <c r="F34" s="229"/>
      <c r="G34" s="229"/>
      <c r="H34" s="230"/>
      <c r="I34" s="211" t="s">
        <v>1</v>
      </c>
      <c r="J34" s="212"/>
      <c r="K34" s="213" t="s">
        <v>2</v>
      </c>
      <c r="L34" s="214"/>
      <c r="M34" s="211" t="s">
        <v>3</v>
      </c>
      <c r="N34" s="212"/>
      <c r="O34" s="213" t="s">
        <v>4</v>
      </c>
      <c r="P34" s="214"/>
    </row>
    <row r="35" spans="2:16" ht="12.75" customHeight="1" x14ac:dyDescent="0.2">
      <c r="B35" s="255" t="s">
        <v>54</v>
      </c>
      <c r="C35" s="256"/>
      <c r="D35" s="256"/>
      <c r="E35" s="237" t="s">
        <v>55</v>
      </c>
      <c r="F35" s="237"/>
      <c r="G35" s="237"/>
      <c r="H35" s="237"/>
      <c r="I35" s="196"/>
      <c r="J35" s="197"/>
      <c r="K35" s="199"/>
      <c r="L35" s="200"/>
      <c r="M35" s="196"/>
      <c r="N35" s="197"/>
      <c r="O35" s="199"/>
      <c r="P35" s="200"/>
    </row>
    <row r="36" spans="2:16" x14ac:dyDescent="0.2">
      <c r="B36" s="256"/>
      <c r="C36" s="256"/>
      <c r="D36" s="256"/>
      <c r="E36" s="237" t="s">
        <v>21</v>
      </c>
      <c r="F36" s="237"/>
      <c r="G36" s="237"/>
      <c r="H36" s="237"/>
      <c r="I36" s="196"/>
      <c r="J36" s="197"/>
      <c r="K36" s="199"/>
      <c r="L36" s="200"/>
      <c r="M36" s="196"/>
      <c r="N36" s="197"/>
      <c r="O36" s="199"/>
      <c r="P36" s="200"/>
    </row>
    <row r="37" spans="2:16" x14ac:dyDescent="0.2">
      <c r="B37" s="256"/>
      <c r="C37" s="256"/>
      <c r="D37" s="256"/>
      <c r="E37" s="277" t="s">
        <v>56</v>
      </c>
      <c r="F37" s="277"/>
      <c r="G37" s="277"/>
      <c r="H37" s="237"/>
      <c r="I37" s="196"/>
      <c r="J37" s="197"/>
      <c r="K37" s="199"/>
      <c r="L37" s="200"/>
      <c r="M37" s="196"/>
      <c r="N37" s="197"/>
      <c r="O37" s="199"/>
      <c r="P37" s="200"/>
    </row>
    <row r="38" spans="2:16" x14ac:dyDescent="0.2">
      <c r="B38" s="38"/>
      <c r="C38" s="38"/>
      <c r="D38" s="38"/>
      <c r="E38" s="173"/>
      <c r="F38" s="178"/>
      <c r="G38" s="173"/>
      <c r="H38" s="58"/>
      <c r="I38" s="58"/>
      <c r="J38" s="58"/>
      <c r="K38" s="58"/>
      <c r="L38" s="58"/>
      <c r="M38" s="58"/>
      <c r="N38" s="58"/>
      <c r="O38" s="58"/>
      <c r="P38" s="38"/>
    </row>
    <row r="39" spans="2:16" x14ac:dyDescent="0.2">
      <c r="B39" s="38"/>
      <c r="C39" s="38"/>
      <c r="D39" s="38"/>
      <c r="E39" s="167"/>
      <c r="F39" s="176"/>
      <c r="G39" s="167"/>
      <c r="H39" s="58"/>
      <c r="I39" s="58"/>
      <c r="J39" s="58"/>
      <c r="K39" s="58"/>
      <c r="L39" s="58"/>
      <c r="M39" s="58"/>
      <c r="N39" s="58"/>
      <c r="O39" s="58"/>
      <c r="P39" s="38"/>
    </row>
    <row r="40" spans="2:16" x14ac:dyDescent="0.2">
      <c r="E40" s="167"/>
      <c r="F40" s="176"/>
      <c r="G40" s="167"/>
    </row>
    <row r="41" spans="2:16" x14ac:dyDescent="0.2">
      <c r="C41" s="207" t="s">
        <v>22</v>
      </c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</row>
    <row r="42" spans="2:16" x14ac:dyDescent="0.2">
      <c r="C42" s="33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201" t="s">
        <v>61</v>
      </c>
      <c r="I44" s="201"/>
      <c r="J44" s="201"/>
      <c r="L44" s="6" t="s">
        <v>35</v>
      </c>
      <c r="M44" s="202" t="s">
        <v>67</v>
      </c>
      <c r="N44" s="201"/>
      <c r="O44" s="201"/>
    </row>
    <row r="45" spans="2:16" x14ac:dyDescent="0.2">
      <c r="E45" s="3"/>
      <c r="H45" s="3"/>
      <c r="K45" s="36"/>
    </row>
    <row r="46" spans="2:16" x14ac:dyDescent="0.2">
      <c r="B46" s="1" t="s">
        <v>24</v>
      </c>
      <c r="D46" s="39"/>
    </row>
    <row r="47" spans="2:16" x14ac:dyDescent="0.2">
      <c r="B47" s="1" t="s">
        <v>25</v>
      </c>
    </row>
    <row r="48" spans="2:16" x14ac:dyDescent="0.2">
      <c r="B48" s="1" t="s">
        <v>57</v>
      </c>
    </row>
  </sheetData>
  <customSheetViews>
    <customSheetView guid="{39FE100F-E25A-49B4-A06A-4A57B7375656}" fitToPage="1" topLeftCell="A4">
      <selection activeCell="L33" sqref="L33"/>
      <pageMargins left="0.25" right="0.25" top="0.5" bottom="0.5" header="0.5" footer="0.5"/>
      <pageSetup scale="72" orientation="landscape" r:id="rId1"/>
      <headerFooter alignWithMargins="0"/>
    </customSheetView>
    <customSheetView guid="{CC91C62E-BEF3-4052-AC46-2A40255A0441}" fitToPage="1" topLeftCell="A4">
      <selection activeCell="N13" sqref="N13"/>
      <pageMargins left="0.25" right="0.25" top="0.5" bottom="0.5" header="0.5" footer="0.5"/>
      <pageSetup scale="72" orientation="landscape" r:id="rId2"/>
      <headerFooter alignWithMargins="0"/>
    </customSheetView>
    <customSheetView guid="{CA37C710-4F8D-4D3D-9E49-464FB9F54C0E}" fitToPage="1" topLeftCell="A4">
      <selection activeCell="G32" sqref="G32"/>
      <pageMargins left="0.25" right="0.25" top="0.5" bottom="0.5" header="0.5" footer="0.5"/>
      <pageSetup scale="72" orientation="landscape" r:id="rId3"/>
      <headerFooter alignWithMargins="0"/>
    </customSheetView>
  </customSheetViews>
  <mergeCells count="43">
    <mergeCell ref="E35:H35"/>
    <mergeCell ref="E9:G9"/>
    <mergeCell ref="H9:J9"/>
    <mergeCell ref="K9:M9"/>
    <mergeCell ref="C19:C21"/>
    <mergeCell ref="B11:C13"/>
    <mergeCell ref="B19:B27"/>
    <mergeCell ref="B28:C32"/>
    <mergeCell ref="B14:C17"/>
    <mergeCell ref="B7:D10"/>
    <mergeCell ref="B35:D37"/>
    <mergeCell ref="H7:J8"/>
    <mergeCell ref="E37:H37"/>
    <mergeCell ref="E36:H36"/>
    <mergeCell ref="I35:J35"/>
    <mergeCell ref="I36:J36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N9:P9"/>
    <mergeCell ref="C22:C24"/>
    <mergeCell ref="C25:C27"/>
    <mergeCell ref="D2:E2"/>
    <mergeCell ref="H44:J44"/>
    <mergeCell ref="M44:O44"/>
    <mergeCell ref="K36:L36"/>
    <mergeCell ref="I37:J37"/>
    <mergeCell ref="K37:L37"/>
    <mergeCell ref="C41:P41"/>
    <mergeCell ref="O36:P36"/>
    <mergeCell ref="O37:P37"/>
    <mergeCell ref="M35:N35"/>
    <mergeCell ref="M36:N36"/>
    <mergeCell ref="M37:N37"/>
    <mergeCell ref="K35:L35"/>
    <mergeCell ref="O35:P35"/>
  </mergeCells>
  <phoneticPr fontId="2" type="noConversion"/>
  <hyperlinks>
    <hyperlink ref="M44" r:id="rId4"/>
  </hyperlinks>
  <pageMargins left="0.25" right="0.25" top="0.5" bottom="0.5" header="0.5" footer="0.5"/>
  <pageSetup scale="72" orientation="landscape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8" name="Check Box 1">
              <controlPr defaultSize="0" autoFill="0" autoLine="0" autoPict="0">
                <anchor moveWithCells="1">
                  <from>
                    <xdr:col>2</xdr:col>
                    <xdr:colOff>742950</xdr:colOff>
                    <xdr:row>0</xdr:row>
                    <xdr:rowOff>485775</xdr:rowOff>
                  </from>
                  <to>
                    <xdr:col>2</xdr:col>
                    <xdr:colOff>1028700</xdr:colOff>
                    <xdr:row>0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9" name="Check Box 2">
              <controlPr defaultSize="0" autoFill="0" autoLine="0" autoPict="0">
                <anchor moveWithCells="1">
                  <from>
                    <xdr:col>2</xdr:col>
                    <xdr:colOff>1066800</xdr:colOff>
                    <xdr:row>0</xdr:row>
                    <xdr:rowOff>485775</xdr:rowOff>
                  </from>
                  <to>
                    <xdr:col>2</xdr:col>
                    <xdr:colOff>1362075</xdr:colOff>
                    <xdr:row>0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10" name="Check Box 3">
              <controlPr defaultSize="0" autoFill="0" autoLine="0" autoPict="0">
                <anchor moveWithCells="1">
                  <from>
                    <xdr:col>2</xdr:col>
                    <xdr:colOff>352425</xdr:colOff>
                    <xdr:row>0</xdr:row>
                    <xdr:rowOff>485775</xdr:rowOff>
                  </from>
                  <to>
                    <xdr:col>2</xdr:col>
                    <xdr:colOff>704850</xdr:colOff>
                    <xdr:row>0</xdr:row>
                    <xdr:rowOff>571500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K27" sqref="K27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/>
  </cols>
  <sheetData>
    <row r="1" spans="2:16" ht="79.5" customHeight="1" x14ac:dyDescent="0.2">
      <c r="C1" s="209" t="s">
        <v>23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2:16" s="3" customFormat="1" ht="13.5" thickBot="1" x14ac:dyDescent="0.25">
      <c r="B2" s="3" t="s">
        <v>36</v>
      </c>
      <c r="D2" s="236" t="s">
        <v>58</v>
      </c>
      <c r="E2" s="236"/>
      <c r="I2" s="4" t="s">
        <v>32</v>
      </c>
      <c r="J2" s="9" t="s">
        <v>59</v>
      </c>
      <c r="M2" s="3" t="s">
        <v>37</v>
      </c>
      <c r="N2" s="6"/>
      <c r="O2" s="62">
        <f>+'GO 133-C Report-Total Company'!O2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63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251" t="s">
        <v>0</v>
      </c>
      <c r="C7" s="252"/>
      <c r="D7" s="242"/>
      <c r="E7" s="221" t="str">
        <f>+'GO 133-C Report-Total Company'!E7:G8</f>
        <v>Date filed
(05/15/15)</v>
      </c>
      <c r="F7" s="283"/>
      <c r="G7" s="283"/>
      <c r="H7" s="215" t="str">
        <f>+'GO 133-C Report-Total Company'!H7:J8</f>
        <v>Date filed
(08/15/15)</v>
      </c>
      <c r="I7" s="278"/>
      <c r="J7" s="279"/>
      <c r="K7" s="222" t="str">
        <f>+'GO 133-C Report-Total Company'!K7:M8</f>
        <v>Date filed
(11/15/15)</v>
      </c>
      <c r="L7" s="283"/>
      <c r="M7" s="283"/>
      <c r="N7" s="215" t="str">
        <f>+'GO 133-C Report-Total Company'!N7:P8</f>
        <v>Date filed
(02/15/16)</v>
      </c>
      <c r="O7" s="278"/>
      <c r="P7" s="279"/>
    </row>
    <row r="8" spans="2:16" ht="12.75" customHeight="1" x14ac:dyDescent="0.2">
      <c r="B8" s="243"/>
      <c r="C8" s="253"/>
      <c r="D8" s="244"/>
      <c r="E8" s="284"/>
      <c r="F8" s="285"/>
      <c r="G8" s="285"/>
      <c r="H8" s="280"/>
      <c r="I8" s="281"/>
      <c r="J8" s="282"/>
      <c r="K8" s="285"/>
      <c r="L8" s="285"/>
      <c r="M8" s="285"/>
      <c r="N8" s="280"/>
      <c r="O8" s="281"/>
      <c r="P8" s="282"/>
    </row>
    <row r="9" spans="2:16" ht="12.75" customHeight="1" x14ac:dyDescent="0.2">
      <c r="B9" s="243"/>
      <c r="C9" s="253"/>
      <c r="D9" s="244"/>
      <c r="E9" s="238" t="s">
        <v>1</v>
      </c>
      <c r="F9" s="239"/>
      <c r="G9" s="240"/>
      <c r="H9" s="228" t="s">
        <v>2</v>
      </c>
      <c r="I9" s="231"/>
      <c r="J9" s="232"/>
      <c r="K9" s="238" t="s">
        <v>3</v>
      </c>
      <c r="L9" s="239"/>
      <c r="M9" s="240"/>
      <c r="N9" s="228" t="s">
        <v>4</v>
      </c>
      <c r="O9" s="231"/>
      <c r="P9" s="232"/>
    </row>
    <row r="10" spans="2:16" s="39" customFormat="1" ht="12.75" customHeight="1" x14ac:dyDescent="0.2">
      <c r="B10" s="245"/>
      <c r="C10" s="254"/>
      <c r="D10" s="246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241" t="s">
        <v>43</v>
      </c>
      <c r="C11" s="242"/>
      <c r="D11" s="40" t="s">
        <v>26</v>
      </c>
      <c r="E11" s="41">
        <v>7.0000000000000007E-2</v>
      </c>
      <c r="F11" s="42">
        <v>7.0000000000000007E-2</v>
      </c>
      <c r="G11" s="64">
        <v>0.52</v>
      </c>
      <c r="H11" s="44">
        <v>7.26</v>
      </c>
      <c r="I11" s="69">
        <v>7.05</v>
      </c>
      <c r="J11" s="44">
        <v>0.22</v>
      </c>
      <c r="K11" s="97">
        <v>3.66</v>
      </c>
      <c r="L11" s="96">
        <v>0.22</v>
      </c>
      <c r="M11" s="97">
        <v>6.33</v>
      </c>
      <c r="N11" s="44"/>
      <c r="O11" s="45"/>
      <c r="P11" s="44"/>
    </row>
    <row r="12" spans="2:16" x14ac:dyDescent="0.2">
      <c r="B12" s="243"/>
      <c r="C12" s="244"/>
      <c r="D12" s="44" t="s">
        <v>27</v>
      </c>
      <c r="E12" s="43">
        <v>1</v>
      </c>
      <c r="F12" s="42">
        <v>2</v>
      </c>
      <c r="G12" s="43">
        <v>8</v>
      </c>
      <c r="H12" s="44">
        <v>9</v>
      </c>
      <c r="I12" s="45">
        <v>7</v>
      </c>
      <c r="J12" s="44">
        <v>6</v>
      </c>
      <c r="K12" s="97">
        <v>6</v>
      </c>
      <c r="L12" s="96">
        <v>5</v>
      </c>
      <c r="M12" s="97">
        <v>3</v>
      </c>
      <c r="N12" s="44"/>
      <c r="O12" s="45"/>
      <c r="P12" s="44"/>
    </row>
    <row r="13" spans="2:16" x14ac:dyDescent="0.2">
      <c r="B13" s="245"/>
      <c r="C13" s="246"/>
      <c r="D13" s="40" t="s">
        <v>28</v>
      </c>
      <c r="E13" s="65">
        <v>7.0000000000000007E-2</v>
      </c>
      <c r="F13" s="66">
        <v>0.04</v>
      </c>
      <c r="G13" s="65">
        <v>0.06</v>
      </c>
      <c r="H13" s="72">
        <v>0.81</v>
      </c>
      <c r="I13" s="73">
        <v>1.01</v>
      </c>
      <c r="J13" s="72">
        <v>0.04</v>
      </c>
      <c r="K13" s="124">
        <v>0.61</v>
      </c>
      <c r="L13" s="99">
        <v>0.04</v>
      </c>
      <c r="M13" s="98">
        <v>2.11</v>
      </c>
      <c r="N13" s="72"/>
      <c r="O13" s="73"/>
      <c r="P13" s="72"/>
    </row>
    <row r="14" spans="2:16" ht="12.75" customHeight="1" x14ac:dyDescent="0.2">
      <c r="B14" s="241" t="s">
        <v>44</v>
      </c>
      <c r="C14" s="242"/>
      <c r="D14" s="49" t="s">
        <v>45</v>
      </c>
      <c r="E14" s="50">
        <v>1</v>
      </c>
      <c r="F14" s="51">
        <v>5</v>
      </c>
      <c r="G14" s="50">
        <v>9</v>
      </c>
      <c r="H14" s="49">
        <v>13</v>
      </c>
      <c r="I14" s="52">
        <v>14</v>
      </c>
      <c r="J14" s="49">
        <v>13</v>
      </c>
      <c r="K14" s="100">
        <v>10</v>
      </c>
      <c r="L14" s="101">
        <v>7</v>
      </c>
      <c r="M14" s="100">
        <v>4</v>
      </c>
      <c r="N14" s="49"/>
      <c r="O14" s="52"/>
      <c r="P14" s="49"/>
    </row>
    <row r="15" spans="2:16" ht="15" customHeight="1" x14ac:dyDescent="0.2">
      <c r="B15" s="243"/>
      <c r="C15" s="244"/>
      <c r="D15" s="53" t="s">
        <v>29</v>
      </c>
      <c r="E15" s="43">
        <v>1</v>
      </c>
      <c r="F15" s="42">
        <v>5</v>
      </c>
      <c r="G15" s="43">
        <v>9</v>
      </c>
      <c r="H15" s="44">
        <v>13</v>
      </c>
      <c r="I15" s="45">
        <v>14</v>
      </c>
      <c r="J15" s="44">
        <v>13</v>
      </c>
      <c r="K15" s="97">
        <v>10</v>
      </c>
      <c r="L15" s="96">
        <v>7</v>
      </c>
      <c r="M15" s="97">
        <v>4</v>
      </c>
      <c r="N15" s="44"/>
      <c r="O15" s="45"/>
      <c r="P15" s="44"/>
    </row>
    <row r="16" spans="2:16" ht="13.5" customHeight="1" x14ac:dyDescent="0.2">
      <c r="B16" s="243"/>
      <c r="C16" s="244"/>
      <c r="D16" s="53" t="s">
        <v>30</v>
      </c>
      <c r="E16" s="42">
        <f>E14-E15</f>
        <v>0</v>
      </c>
      <c r="F16" s="42">
        <f t="shared" ref="F16:G16" si="0">F14-F15</f>
        <v>0</v>
      </c>
      <c r="G16" s="42">
        <f t="shared" si="0"/>
        <v>0</v>
      </c>
      <c r="H16" s="44">
        <f>H14-H15</f>
        <v>0</v>
      </c>
      <c r="I16" s="44">
        <f t="shared" ref="I16:J16" si="1">I14-I15</f>
        <v>0</v>
      </c>
      <c r="J16" s="44">
        <f t="shared" si="1"/>
        <v>0</v>
      </c>
      <c r="K16" s="42">
        <f>K14-K15</f>
        <v>0</v>
      </c>
      <c r="L16" s="42">
        <f t="shared" ref="L16:M16" si="2">L14-L15</f>
        <v>0</v>
      </c>
      <c r="M16" s="42">
        <f t="shared" si="2"/>
        <v>0</v>
      </c>
      <c r="N16" s="44">
        <f>N14-N15</f>
        <v>0</v>
      </c>
      <c r="O16" s="44">
        <f t="shared" ref="O16:P16" si="3">O14-O15</f>
        <v>0</v>
      </c>
      <c r="P16" s="44">
        <f t="shared" si="3"/>
        <v>0</v>
      </c>
    </row>
    <row r="17" spans="2:16" x14ac:dyDescent="0.2">
      <c r="B17" s="245"/>
      <c r="C17" s="246"/>
      <c r="D17" s="40" t="s">
        <v>17</v>
      </c>
      <c r="E17" s="42">
        <f>E14/E15*100</f>
        <v>100</v>
      </c>
      <c r="F17" s="42">
        <f t="shared" ref="F17:G17" si="4">F14/F15*100</f>
        <v>100</v>
      </c>
      <c r="G17" s="42">
        <f t="shared" si="4"/>
        <v>100</v>
      </c>
      <c r="H17" s="40">
        <f>H14/H15*100</f>
        <v>100</v>
      </c>
      <c r="I17" s="40">
        <f t="shared" ref="I17:J17" si="5">I14/I15*100</f>
        <v>100</v>
      </c>
      <c r="J17" s="40">
        <f t="shared" si="5"/>
        <v>100</v>
      </c>
      <c r="K17" s="42">
        <f>K14/K15*100</f>
        <v>100</v>
      </c>
      <c r="L17" s="42">
        <f t="shared" ref="L17:M17" si="6">L14/L15*100</f>
        <v>100</v>
      </c>
      <c r="M17" s="42">
        <f t="shared" si="6"/>
        <v>100</v>
      </c>
      <c r="N17" s="40" t="e">
        <f>N14/N15*100</f>
        <v>#DIV/0!</v>
      </c>
      <c r="O17" s="40" t="e">
        <f t="shared" ref="O17:P17" si="7">O14/O15*100</f>
        <v>#DIV/0!</v>
      </c>
      <c r="P17" s="40" t="e">
        <f t="shared" si="7"/>
        <v>#DIV/0!</v>
      </c>
    </row>
    <row r="18" spans="2:16" x14ac:dyDescent="0.2">
      <c r="B18" s="227" t="s">
        <v>18</v>
      </c>
      <c r="C18" s="200"/>
      <c r="D18" s="44"/>
      <c r="E18" s="43"/>
      <c r="F18" s="42"/>
      <c r="G18" s="43"/>
      <c r="H18" s="44"/>
      <c r="I18" s="45"/>
      <c r="J18" s="44"/>
      <c r="K18" s="97"/>
      <c r="L18" s="96"/>
      <c r="M18" s="97"/>
      <c r="N18" s="44"/>
      <c r="O18" s="45"/>
      <c r="P18" s="44"/>
    </row>
    <row r="19" spans="2:16" x14ac:dyDescent="0.2">
      <c r="B19" s="247" t="s">
        <v>19</v>
      </c>
      <c r="C19" s="233" t="s">
        <v>46</v>
      </c>
      <c r="D19" s="49" t="s">
        <v>47</v>
      </c>
      <c r="E19" s="50"/>
      <c r="F19" s="51"/>
      <c r="G19" s="50"/>
      <c r="H19" s="49"/>
      <c r="I19" s="52"/>
      <c r="J19" s="49"/>
      <c r="K19" s="100"/>
      <c r="L19" s="101"/>
      <c r="M19" s="100"/>
      <c r="N19" s="49"/>
      <c r="O19" s="52"/>
      <c r="P19" s="49"/>
    </row>
    <row r="20" spans="2:16" x14ac:dyDescent="0.2">
      <c r="B20" s="248"/>
      <c r="C20" s="234"/>
      <c r="D20" s="44" t="s">
        <v>48</v>
      </c>
      <c r="E20" s="43"/>
      <c r="F20" s="42"/>
      <c r="G20" s="43"/>
      <c r="H20" s="44"/>
      <c r="I20" s="45"/>
      <c r="J20" s="44"/>
      <c r="K20" s="97"/>
      <c r="L20" s="96"/>
      <c r="M20" s="97"/>
      <c r="N20" s="44"/>
      <c r="O20" s="45"/>
      <c r="P20" s="44"/>
    </row>
    <row r="21" spans="2:16" x14ac:dyDescent="0.2">
      <c r="B21" s="248"/>
      <c r="C21" s="235"/>
      <c r="D21" s="40" t="s">
        <v>40</v>
      </c>
      <c r="E21" s="46"/>
      <c r="F21" s="47"/>
      <c r="G21" s="46"/>
      <c r="H21" s="40"/>
      <c r="I21" s="48"/>
      <c r="J21" s="40"/>
      <c r="K21" s="98"/>
      <c r="L21" s="99"/>
      <c r="M21" s="98"/>
      <c r="N21" s="40"/>
      <c r="O21" s="48"/>
      <c r="P21" s="40"/>
    </row>
    <row r="22" spans="2:16" ht="12.75" customHeight="1" x14ac:dyDescent="0.2">
      <c r="B22" s="248"/>
      <c r="C22" s="233" t="s">
        <v>31</v>
      </c>
      <c r="D22" s="49" t="s">
        <v>47</v>
      </c>
      <c r="E22" s="50"/>
      <c r="F22" s="51"/>
      <c r="G22" s="50"/>
      <c r="H22" s="49"/>
      <c r="I22" s="52"/>
      <c r="J22" s="49"/>
      <c r="K22" s="100"/>
      <c r="L22" s="101"/>
      <c r="M22" s="100"/>
      <c r="N22" s="49"/>
      <c r="O22" s="52"/>
      <c r="P22" s="49"/>
    </row>
    <row r="23" spans="2:16" x14ac:dyDescent="0.2">
      <c r="B23" s="248"/>
      <c r="C23" s="234"/>
      <c r="D23" s="44" t="s">
        <v>48</v>
      </c>
      <c r="E23" s="43"/>
      <c r="F23" s="42"/>
      <c r="G23" s="43"/>
      <c r="H23" s="44"/>
      <c r="I23" s="45"/>
      <c r="J23" s="44"/>
      <c r="K23" s="97"/>
      <c r="L23" s="96"/>
      <c r="M23" s="97"/>
      <c r="N23" s="44"/>
      <c r="O23" s="45"/>
      <c r="P23" s="44"/>
    </row>
    <row r="24" spans="2:16" x14ac:dyDescent="0.2">
      <c r="B24" s="248"/>
      <c r="C24" s="235"/>
      <c r="D24" s="40" t="s">
        <v>40</v>
      </c>
      <c r="E24" s="61"/>
      <c r="F24" s="61"/>
      <c r="G24" s="61"/>
      <c r="H24" s="68"/>
      <c r="I24" s="69"/>
      <c r="J24" s="68"/>
      <c r="K24" s="64"/>
      <c r="L24" s="61"/>
      <c r="M24" s="64"/>
      <c r="N24" s="68"/>
      <c r="O24" s="69"/>
      <c r="P24" s="68"/>
    </row>
    <row r="25" spans="2:16" ht="12.75" customHeight="1" x14ac:dyDescent="0.2">
      <c r="B25" s="248"/>
      <c r="C25" s="233" t="s">
        <v>49</v>
      </c>
      <c r="D25" s="49" t="s">
        <v>47</v>
      </c>
      <c r="E25" s="131">
        <v>899</v>
      </c>
      <c r="F25" s="132">
        <v>889</v>
      </c>
      <c r="G25" s="131">
        <v>891</v>
      </c>
      <c r="H25" s="133">
        <v>900</v>
      </c>
      <c r="I25" s="134">
        <v>906</v>
      </c>
      <c r="J25" s="133">
        <v>916</v>
      </c>
      <c r="K25" s="131">
        <v>915</v>
      </c>
      <c r="L25" s="132">
        <v>920</v>
      </c>
      <c r="M25" s="135">
        <v>914</v>
      </c>
      <c r="N25" s="49"/>
      <c r="O25" s="52"/>
      <c r="P25" s="49"/>
    </row>
    <row r="26" spans="2:16" x14ac:dyDescent="0.2">
      <c r="B26" s="248"/>
      <c r="C26" s="234"/>
      <c r="D26" s="44" t="s">
        <v>48</v>
      </c>
      <c r="E26" s="43">
        <v>3</v>
      </c>
      <c r="F26" s="42">
        <v>9</v>
      </c>
      <c r="G26" s="43">
        <v>2</v>
      </c>
      <c r="H26" s="44">
        <v>7</v>
      </c>
      <c r="I26" s="45">
        <v>4</v>
      </c>
      <c r="J26" s="44">
        <v>0</v>
      </c>
      <c r="K26" s="43">
        <v>12</v>
      </c>
      <c r="L26" s="42">
        <v>4</v>
      </c>
      <c r="M26" s="120">
        <v>4</v>
      </c>
      <c r="N26" s="44"/>
      <c r="O26" s="45"/>
      <c r="P26" s="44"/>
    </row>
    <row r="27" spans="2:16" x14ac:dyDescent="0.2">
      <c r="B27" s="249"/>
      <c r="C27" s="235"/>
      <c r="D27" s="40" t="s">
        <v>40</v>
      </c>
      <c r="E27" s="137">
        <f>E26/E25*100</f>
        <v>0.33370411568409347</v>
      </c>
      <c r="F27" s="137">
        <f>F26/F25*100</f>
        <v>1.0123734533183353</v>
      </c>
      <c r="G27" s="137">
        <f>G26/G25*100</f>
        <v>0.22446689113355783</v>
      </c>
      <c r="H27" s="141">
        <f t="shared" ref="H27:P27" si="8">H26/H25*100</f>
        <v>0.77777777777777779</v>
      </c>
      <c r="I27" s="142">
        <f t="shared" si="8"/>
        <v>0.44150110375275936</v>
      </c>
      <c r="J27" s="141">
        <f t="shared" si="8"/>
        <v>0</v>
      </c>
      <c r="K27" s="140">
        <f t="shared" si="8"/>
        <v>1.3114754098360655</v>
      </c>
      <c r="L27" s="140">
        <f t="shared" si="8"/>
        <v>0.43478260869565216</v>
      </c>
      <c r="M27" s="140">
        <f t="shared" ref="M27" si="9">M26/M25*100</f>
        <v>0.43763676148796499</v>
      </c>
      <c r="N27" s="68" t="e">
        <f t="shared" si="8"/>
        <v>#DIV/0!</v>
      </c>
      <c r="O27" s="68" t="e">
        <f t="shared" si="8"/>
        <v>#DIV/0!</v>
      </c>
      <c r="P27" s="68" t="e">
        <f t="shared" si="8"/>
        <v>#DIV/0!</v>
      </c>
    </row>
    <row r="28" spans="2:16" x14ac:dyDescent="0.2">
      <c r="B28" s="250" t="s">
        <v>50</v>
      </c>
      <c r="C28" s="242"/>
      <c r="D28" s="54" t="s">
        <v>51</v>
      </c>
      <c r="E28" s="42">
        <v>0</v>
      </c>
      <c r="F28" s="42">
        <v>2</v>
      </c>
      <c r="G28" s="42">
        <v>0</v>
      </c>
      <c r="H28" s="49">
        <v>1</v>
      </c>
      <c r="I28" s="49">
        <v>0</v>
      </c>
      <c r="J28" s="49">
        <v>0</v>
      </c>
      <c r="K28" s="103">
        <v>5</v>
      </c>
      <c r="L28" s="194">
        <v>0</v>
      </c>
      <c r="M28" s="103">
        <v>1</v>
      </c>
      <c r="N28" s="49"/>
      <c r="O28" s="49"/>
      <c r="P28" s="49"/>
    </row>
    <row r="29" spans="2:16" x14ac:dyDescent="0.2">
      <c r="B29" s="243"/>
      <c r="C29" s="244"/>
      <c r="D29" s="44" t="s">
        <v>52</v>
      </c>
      <c r="E29" s="42">
        <v>0</v>
      </c>
      <c r="F29" s="42">
        <v>2</v>
      </c>
      <c r="G29" s="42">
        <v>0</v>
      </c>
      <c r="H29" s="44">
        <v>1</v>
      </c>
      <c r="I29" s="44">
        <v>0</v>
      </c>
      <c r="J29" s="44">
        <v>0</v>
      </c>
      <c r="K29" s="102">
        <v>5</v>
      </c>
      <c r="L29" s="195">
        <v>0</v>
      </c>
      <c r="M29" s="102">
        <v>1</v>
      </c>
      <c r="N29" s="44"/>
      <c r="O29" s="44"/>
      <c r="P29" s="44"/>
    </row>
    <row r="30" spans="2:16" x14ac:dyDescent="0.2">
      <c r="B30" s="243"/>
      <c r="C30" s="244"/>
      <c r="D30" s="55" t="s">
        <v>53</v>
      </c>
      <c r="E30" s="179">
        <v>100</v>
      </c>
      <c r="F30" s="179">
        <f t="shared" ref="F30:P30" si="10">F29/F28*100</f>
        <v>100</v>
      </c>
      <c r="G30" s="179">
        <v>100</v>
      </c>
      <c r="H30" s="180">
        <f t="shared" si="10"/>
        <v>100</v>
      </c>
      <c r="I30" s="180">
        <v>100</v>
      </c>
      <c r="J30" s="180">
        <v>100</v>
      </c>
      <c r="K30" s="179">
        <f t="shared" si="10"/>
        <v>100</v>
      </c>
      <c r="L30" s="179">
        <v>100</v>
      </c>
      <c r="M30" s="179">
        <f t="shared" si="10"/>
        <v>100</v>
      </c>
      <c r="N30" s="180" t="e">
        <f t="shared" si="10"/>
        <v>#DIV/0!</v>
      </c>
      <c r="O30" s="180" t="e">
        <f t="shared" si="10"/>
        <v>#DIV/0!</v>
      </c>
      <c r="P30" s="180" t="e">
        <f t="shared" si="10"/>
        <v>#DIV/0!</v>
      </c>
    </row>
    <row r="31" spans="2:16" x14ac:dyDescent="0.2">
      <c r="B31" s="243"/>
      <c r="C31" s="244"/>
      <c r="D31" s="44" t="s">
        <v>41</v>
      </c>
      <c r="E31" s="63" t="s">
        <v>95</v>
      </c>
      <c r="F31" s="63" t="s">
        <v>93</v>
      </c>
      <c r="G31" s="63" t="s">
        <v>95</v>
      </c>
      <c r="H31" s="163" t="s">
        <v>106</v>
      </c>
      <c r="I31" s="163" t="s">
        <v>95</v>
      </c>
      <c r="J31" s="163" t="s">
        <v>95</v>
      </c>
      <c r="K31" s="130" t="s">
        <v>131</v>
      </c>
      <c r="L31" s="191">
        <v>0</v>
      </c>
      <c r="M31" s="181" t="s">
        <v>145</v>
      </c>
      <c r="N31" s="67"/>
      <c r="O31" s="159"/>
      <c r="P31" s="159"/>
    </row>
    <row r="32" spans="2:16" x14ac:dyDescent="0.2">
      <c r="B32" s="245"/>
      <c r="C32" s="246"/>
      <c r="D32" s="40" t="s">
        <v>42</v>
      </c>
      <c r="E32" s="63" t="s">
        <v>95</v>
      </c>
      <c r="F32" s="63" t="s">
        <v>94</v>
      </c>
      <c r="G32" s="63" t="s">
        <v>95</v>
      </c>
      <c r="H32" s="184" t="s">
        <v>106</v>
      </c>
      <c r="I32" s="184" t="s">
        <v>95</v>
      </c>
      <c r="J32" s="184" t="s">
        <v>95</v>
      </c>
      <c r="K32" s="161" t="s">
        <v>132</v>
      </c>
      <c r="L32" s="192">
        <v>0</v>
      </c>
      <c r="M32" s="182" t="s">
        <v>145</v>
      </c>
      <c r="N32" s="67"/>
      <c r="O32" s="159"/>
      <c r="P32" s="159"/>
    </row>
    <row r="34" spans="2:16" s="3" customFormat="1" x14ac:dyDescent="0.2">
      <c r="B34" s="228" t="s">
        <v>20</v>
      </c>
      <c r="C34" s="229"/>
      <c r="D34" s="229"/>
      <c r="E34" s="229"/>
      <c r="F34" s="229"/>
      <c r="G34" s="229"/>
      <c r="H34" s="230"/>
      <c r="I34" s="211" t="s">
        <v>1</v>
      </c>
      <c r="J34" s="212"/>
      <c r="K34" s="213" t="s">
        <v>2</v>
      </c>
      <c r="L34" s="214"/>
      <c r="M34" s="211" t="s">
        <v>3</v>
      </c>
      <c r="N34" s="212"/>
      <c r="O34" s="213" t="s">
        <v>4</v>
      </c>
      <c r="P34" s="214"/>
    </row>
    <row r="35" spans="2:16" ht="12.75" customHeight="1" x14ac:dyDescent="0.2">
      <c r="B35" s="255" t="s">
        <v>54</v>
      </c>
      <c r="C35" s="256"/>
      <c r="D35" s="256"/>
      <c r="E35" s="237" t="s">
        <v>55</v>
      </c>
      <c r="F35" s="237"/>
      <c r="G35" s="237"/>
      <c r="H35" s="237"/>
      <c r="I35" s="196"/>
      <c r="J35" s="197"/>
      <c r="K35" s="199"/>
      <c r="L35" s="200"/>
      <c r="M35" s="196"/>
      <c r="N35" s="197"/>
      <c r="O35" s="199"/>
      <c r="P35" s="200"/>
    </row>
    <row r="36" spans="2:16" x14ac:dyDescent="0.2">
      <c r="B36" s="256"/>
      <c r="C36" s="256"/>
      <c r="D36" s="256"/>
      <c r="E36" s="237" t="s">
        <v>21</v>
      </c>
      <c r="F36" s="237"/>
      <c r="G36" s="237"/>
      <c r="H36" s="237"/>
      <c r="I36" s="196"/>
      <c r="J36" s="197"/>
      <c r="K36" s="199"/>
      <c r="L36" s="200"/>
      <c r="M36" s="196"/>
      <c r="N36" s="197"/>
      <c r="O36" s="199"/>
      <c r="P36" s="200"/>
    </row>
    <row r="37" spans="2:16" x14ac:dyDescent="0.2">
      <c r="B37" s="256"/>
      <c r="C37" s="256"/>
      <c r="D37" s="256"/>
      <c r="E37" s="237" t="s">
        <v>56</v>
      </c>
      <c r="F37" s="237"/>
      <c r="G37" s="237"/>
      <c r="H37" s="237"/>
      <c r="I37" s="196"/>
      <c r="J37" s="197"/>
      <c r="K37" s="199"/>
      <c r="L37" s="200"/>
      <c r="M37" s="196"/>
      <c r="N37" s="197"/>
      <c r="O37" s="199"/>
      <c r="P37" s="200"/>
    </row>
    <row r="38" spans="2:16" x14ac:dyDescent="0.2">
      <c r="B38" s="38"/>
      <c r="C38" s="38"/>
      <c r="D38" s="38"/>
      <c r="E38" s="58"/>
      <c r="F38" s="38"/>
      <c r="G38" s="38"/>
      <c r="H38" s="58"/>
      <c r="I38" s="58"/>
      <c r="J38" s="58"/>
      <c r="K38" s="58"/>
      <c r="L38" s="58"/>
      <c r="M38" s="58"/>
      <c r="N38" s="58"/>
      <c r="O38" s="58"/>
      <c r="P38" s="38"/>
    </row>
    <row r="39" spans="2:16" x14ac:dyDescent="0.2">
      <c r="B39" s="38"/>
      <c r="C39" s="38"/>
      <c r="D39" s="58"/>
      <c r="E39" s="167"/>
      <c r="F39" s="167"/>
      <c r="G39" s="167"/>
      <c r="H39" s="58"/>
      <c r="I39" s="58"/>
      <c r="J39" s="58"/>
      <c r="K39" s="58"/>
      <c r="L39" s="58"/>
      <c r="M39" s="58"/>
      <c r="N39" s="58"/>
      <c r="O39" s="58"/>
      <c r="P39" s="38"/>
    </row>
    <row r="40" spans="2:16" x14ac:dyDescent="0.2">
      <c r="D40" s="186"/>
      <c r="E40" s="167"/>
      <c r="F40" s="167"/>
      <c r="G40" s="167"/>
      <c r="H40" s="186"/>
    </row>
    <row r="41" spans="2:16" x14ac:dyDescent="0.2">
      <c r="C41" s="207" t="s">
        <v>22</v>
      </c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</row>
    <row r="42" spans="2:16" x14ac:dyDescent="0.2">
      <c r="C42" s="33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201" t="s">
        <v>61</v>
      </c>
      <c r="I44" s="201"/>
      <c r="J44" s="201"/>
      <c r="L44" s="6" t="s">
        <v>35</v>
      </c>
      <c r="M44" s="202" t="s">
        <v>67</v>
      </c>
      <c r="N44" s="201"/>
      <c r="O44" s="201"/>
    </row>
    <row r="45" spans="2:16" x14ac:dyDescent="0.2">
      <c r="E45" s="3"/>
      <c r="H45" s="3"/>
      <c r="K45" s="36"/>
    </row>
    <row r="46" spans="2:16" x14ac:dyDescent="0.2">
      <c r="B46" s="1" t="s">
        <v>24</v>
      </c>
      <c r="D46" s="39"/>
    </row>
    <row r="47" spans="2:16" x14ac:dyDescent="0.2">
      <c r="B47" s="1" t="s">
        <v>25</v>
      </c>
    </row>
    <row r="48" spans="2:16" x14ac:dyDescent="0.2">
      <c r="B48" s="1" t="s">
        <v>57</v>
      </c>
    </row>
  </sheetData>
  <customSheetViews>
    <customSheetView guid="{39FE100F-E25A-49B4-A06A-4A57B7375656}" fitToPage="1" topLeftCell="A4">
      <selection activeCell="G18" sqref="G18"/>
      <pageMargins left="0.25" right="0.25" top="0.5" bottom="0.5" header="0.5" footer="0.5"/>
      <pageSetup scale="72" orientation="landscape" r:id="rId1"/>
      <headerFooter alignWithMargins="0"/>
    </customSheetView>
    <customSheetView guid="{CC91C62E-BEF3-4052-AC46-2A40255A0441}" fitToPage="1" topLeftCell="A4">
      <selection activeCell="M26" sqref="M26"/>
      <pageMargins left="0.25" right="0.25" top="0.5" bottom="0.5" header="0.5" footer="0.5"/>
      <pageSetup scale="72" orientation="landscape" r:id="rId2"/>
      <headerFooter alignWithMargins="0"/>
    </customSheetView>
    <customSheetView guid="{CA37C710-4F8D-4D3D-9E49-464FB9F54C0E}" fitToPage="1" topLeftCell="A4">
      <selection activeCell="G32" sqref="G32"/>
      <pageMargins left="0.25" right="0.25" top="0.5" bottom="0.5" header="0.5" footer="0.5"/>
      <pageSetup scale="72" orientation="landscape" r:id="rId3"/>
      <headerFooter alignWithMargins="0"/>
    </customSheetView>
  </customSheetViews>
  <mergeCells count="43"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O35:P35"/>
    <mergeCell ref="E35:H35"/>
    <mergeCell ref="C1:P1"/>
    <mergeCell ref="I34:J34"/>
    <mergeCell ref="K34:L34"/>
    <mergeCell ref="M34:N34"/>
    <mergeCell ref="N7:P8"/>
    <mergeCell ref="O34:P34"/>
    <mergeCell ref="B18:C18"/>
    <mergeCell ref="E7:G8"/>
    <mergeCell ref="K9:M9"/>
    <mergeCell ref="C19:C21"/>
    <mergeCell ref="D2:E2"/>
    <mergeCell ref="H7:J8"/>
    <mergeCell ref="N9:P9"/>
    <mergeCell ref="E9:G9"/>
    <mergeCell ref="B7:D10"/>
    <mergeCell ref="K7:M8"/>
    <mergeCell ref="E37:H37"/>
    <mergeCell ref="E36:H36"/>
    <mergeCell ref="I35:J35"/>
    <mergeCell ref="H9:J9"/>
    <mergeCell ref="B34:H34"/>
    <mergeCell ref="B11:C13"/>
    <mergeCell ref="B19:B27"/>
    <mergeCell ref="C22:C24"/>
    <mergeCell ref="C25:C27"/>
    <mergeCell ref="B28:C32"/>
    <mergeCell ref="B14:C17"/>
  </mergeCells>
  <phoneticPr fontId="2" type="noConversion"/>
  <hyperlinks>
    <hyperlink ref="M44" r:id="rId4"/>
  </hyperlinks>
  <pageMargins left="0.25" right="0.25" top="0.5" bottom="0.5" header="0.5" footer="0.5"/>
  <pageSetup scale="72" orientation="landscape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8" name="Check Box 1">
              <controlPr defaultSize="0" autoFill="0" autoLine="0" autoPict="0">
                <anchor moveWithCells="1">
                  <from>
                    <xdr:col>2</xdr:col>
                    <xdr:colOff>1219200</xdr:colOff>
                    <xdr:row>0</xdr:row>
                    <xdr:rowOff>676275</xdr:rowOff>
                  </from>
                  <to>
                    <xdr:col>2</xdr:col>
                    <xdr:colOff>1619250</xdr:colOff>
                    <xdr:row>0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9" name="Check Box 2">
              <controlPr defaultSize="0" autoFill="0" autoLine="0" autoPict="0">
                <anchor moveWithCells="1">
                  <from>
                    <xdr:col>2</xdr:col>
                    <xdr:colOff>1676400</xdr:colOff>
                    <xdr:row>0</xdr:row>
                    <xdr:rowOff>676275</xdr:rowOff>
                  </from>
                  <to>
                    <xdr:col>3</xdr:col>
                    <xdr:colOff>352425</xdr:colOff>
                    <xdr:row>0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10" name="Check Box 3">
              <controlPr defaultSize="0" autoFill="0" autoLine="0" autoPict="0">
                <anchor moveWithCells="1">
                  <from>
                    <xdr:col>2</xdr:col>
                    <xdr:colOff>676275</xdr:colOff>
                    <xdr:row>0</xdr:row>
                    <xdr:rowOff>676275</xdr:rowOff>
                  </from>
                  <to>
                    <xdr:col>2</xdr:col>
                    <xdr:colOff>1162050</xdr:colOff>
                    <xdr:row>0</xdr:row>
                    <xdr:rowOff>790575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M33" sqref="M33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/>
  </cols>
  <sheetData>
    <row r="1" spans="2:16" ht="79.5" customHeight="1" x14ac:dyDescent="0.2">
      <c r="C1" s="209" t="s">
        <v>23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2:16" s="3" customFormat="1" ht="13.5" thickBot="1" x14ac:dyDescent="0.25">
      <c r="B2" s="3" t="s">
        <v>36</v>
      </c>
      <c r="D2" s="236" t="s">
        <v>58</v>
      </c>
      <c r="E2" s="236"/>
      <c r="I2" s="4" t="s">
        <v>32</v>
      </c>
      <c r="J2" s="9" t="s">
        <v>59</v>
      </c>
      <c r="M2" s="3" t="s">
        <v>37</v>
      </c>
      <c r="N2" s="6"/>
      <c r="O2" s="62">
        <f>+'GO 133-C Report-Total Company'!O2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64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251" t="s">
        <v>0</v>
      </c>
      <c r="C7" s="252"/>
      <c r="D7" s="242"/>
      <c r="E7" s="221" t="str">
        <f>+'GO 133-C Report-Total Company'!E7:G8</f>
        <v>Date filed
(05/15/15)</v>
      </c>
      <c r="F7" s="283"/>
      <c r="G7" s="283"/>
      <c r="H7" s="215" t="str">
        <f>+'GO 133-C Report-Total Company'!H7:J8</f>
        <v>Date filed
(08/15/15)</v>
      </c>
      <c r="I7" s="278"/>
      <c r="J7" s="279"/>
      <c r="K7" s="222" t="str">
        <f>+'GO 133-C Report-Total Company'!K7:M8</f>
        <v>Date filed
(11/15/15)</v>
      </c>
      <c r="L7" s="283"/>
      <c r="M7" s="283"/>
      <c r="N7" s="215" t="str">
        <f>+'GO 133-C Report-Total Company'!N7:P8</f>
        <v>Date filed
(02/15/16)</v>
      </c>
      <c r="O7" s="278"/>
      <c r="P7" s="279"/>
    </row>
    <row r="8" spans="2:16" ht="12.75" customHeight="1" x14ac:dyDescent="0.2">
      <c r="B8" s="243"/>
      <c r="C8" s="253"/>
      <c r="D8" s="244"/>
      <c r="E8" s="284"/>
      <c r="F8" s="285"/>
      <c r="G8" s="285"/>
      <c r="H8" s="280"/>
      <c r="I8" s="281"/>
      <c r="J8" s="282"/>
      <c r="K8" s="285"/>
      <c r="L8" s="285"/>
      <c r="M8" s="285"/>
      <c r="N8" s="280"/>
      <c r="O8" s="281"/>
      <c r="P8" s="282"/>
    </row>
    <row r="9" spans="2:16" ht="12.75" customHeight="1" x14ac:dyDescent="0.2">
      <c r="B9" s="243"/>
      <c r="C9" s="253"/>
      <c r="D9" s="244"/>
      <c r="E9" s="238" t="s">
        <v>1</v>
      </c>
      <c r="F9" s="239"/>
      <c r="G9" s="240"/>
      <c r="H9" s="228" t="s">
        <v>2</v>
      </c>
      <c r="I9" s="231"/>
      <c r="J9" s="232"/>
      <c r="K9" s="238" t="s">
        <v>3</v>
      </c>
      <c r="L9" s="239"/>
      <c r="M9" s="240"/>
      <c r="N9" s="228" t="s">
        <v>4</v>
      </c>
      <c r="O9" s="231"/>
      <c r="P9" s="232"/>
    </row>
    <row r="10" spans="2:16" s="39" customFormat="1" ht="12.75" customHeight="1" x14ac:dyDescent="0.2">
      <c r="B10" s="245"/>
      <c r="C10" s="254"/>
      <c r="D10" s="246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241" t="s">
        <v>43</v>
      </c>
      <c r="C11" s="242"/>
      <c r="D11" s="40" t="s">
        <v>26</v>
      </c>
      <c r="E11" s="74">
        <v>3.44</v>
      </c>
      <c r="F11" s="61">
        <v>18.47</v>
      </c>
      <c r="G11" s="64">
        <v>18.690000000000001</v>
      </c>
      <c r="H11" s="44">
        <v>26.92</v>
      </c>
      <c r="I11" s="45">
        <v>18.350000000000001</v>
      </c>
      <c r="J11" s="68">
        <v>8.73</v>
      </c>
      <c r="K11" s="105">
        <v>17.420000000000002</v>
      </c>
      <c r="L11" s="104">
        <v>8.86</v>
      </c>
      <c r="M11" s="110">
        <v>1.51</v>
      </c>
      <c r="N11" s="68"/>
      <c r="O11" s="69"/>
      <c r="P11" s="68"/>
    </row>
    <row r="12" spans="2:16" x14ac:dyDescent="0.2">
      <c r="B12" s="243"/>
      <c r="C12" s="244"/>
      <c r="D12" s="44" t="s">
        <v>27</v>
      </c>
      <c r="E12" s="43">
        <v>7</v>
      </c>
      <c r="F12" s="42">
        <v>15</v>
      </c>
      <c r="G12" s="43">
        <v>20</v>
      </c>
      <c r="H12" s="40">
        <v>22</v>
      </c>
      <c r="I12" s="45">
        <v>19</v>
      </c>
      <c r="J12" s="44">
        <v>11</v>
      </c>
      <c r="K12" s="105">
        <v>14</v>
      </c>
      <c r="L12" s="104">
        <v>9</v>
      </c>
      <c r="M12" s="110">
        <v>7</v>
      </c>
      <c r="N12" s="44"/>
      <c r="O12" s="45"/>
      <c r="P12" s="44"/>
    </row>
    <row r="13" spans="2:16" x14ac:dyDescent="0.2">
      <c r="B13" s="245"/>
      <c r="C13" s="246"/>
      <c r="D13" s="40" t="s">
        <v>28</v>
      </c>
      <c r="E13" s="46">
        <v>0.49</v>
      </c>
      <c r="F13" s="47">
        <v>1.23</v>
      </c>
      <c r="G13" s="46">
        <v>0.93</v>
      </c>
      <c r="H13" s="40">
        <v>1.22</v>
      </c>
      <c r="I13" s="48">
        <v>0.97</v>
      </c>
      <c r="J13" s="40">
        <v>0.79</v>
      </c>
      <c r="K13" s="124">
        <v>1.24</v>
      </c>
      <c r="L13" s="107">
        <v>0.98</v>
      </c>
      <c r="M13" s="106">
        <v>0.22</v>
      </c>
      <c r="N13" s="40"/>
      <c r="O13" s="48"/>
      <c r="P13" s="40"/>
    </row>
    <row r="14" spans="2:16" ht="12.75" customHeight="1" x14ac:dyDescent="0.2">
      <c r="B14" s="241" t="s">
        <v>44</v>
      </c>
      <c r="C14" s="242"/>
      <c r="D14" s="49" t="s">
        <v>45</v>
      </c>
      <c r="E14" s="50">
        <v>28</v>
      </c>
      <c r="F14" s="51">
        <v>32</v>
      </c>
      <c r="G14" s="50">
        <v>27</v>
      </c>
      <c r="H14" s="49">
        <v>33</v>
      </c>
      <c r="I14" s="52">
        <v>32</v>
      </c>
      <c r="J14" s="49">
        <v>30</v>
      </c>
      <c r="K14" s="108">
        <v>20</v>
      </c>
      <c r="L14" s="109">
        <v>28</v>
      </c>
      <c r="M14" s="108">
        <v>25</v>
      </c>
      <c r="N14" s="49"/>
      <c r="O14" s="52"/>
      <c r="P14" s="49"/>
    </row>
    <row r="15" spans="2:16" ht="15" customHeight="1" x14ac:dyDescent="0.2">
      <c r="B15" s="243"/>
      <c r="C15" s="244"/>
      <c r="D15" s="53" t="s">
        <v>29</v>
      </c>
      <c r="E15" s="43">
        <v>28</v>
      </c>
      <c r="F15" s="42">
        <v>32</v>
      </c>
      <c r="G15" s="43">
        <v>27</v>
      </c>
      <c r="H15" s="44">
        <v>33</v>
      </c>
      <c r="I15" s="45">
        <v>32</v>
      </c>
      <c r="J15" s="44">
        <v>30</v>
      </c>
      <c r="K15" s="105">
        <v>20</v>
      </c>
      <c r="L15" s="104">
        <v>28</v>
      </c>
      <c r="M15" s="105">
        <v>25</v>
      </c>
      <c r="N15" s="44"/>
      <c r="O15" s="45"/>
      <c r="P15" s="44"/>
    </row>
    <row r="16" spans="2:16" ht="13.5" customHeight="1" x14ac:dyDescent="0.2">
      <c r="B16" s="243"/>
      <c r="C16" s="244"/>
      <c r="D16" s="53" t="s">
        <v>30</v>
      </c>
      <c r="E16" s="42">
        <f>E14-E15</f>
        <v>0</v>
      </c>
      <c r="F16" s="42">
        <f t="shared" ref="F16:G16" si="0">F14-F15</f>
        <v>0</v>
      </c>
      <c r="G16" s="42">
        <f t="shared" si="0"/>
        <v>0</v>
      </c>
      <c r="H16" s="44">
        <f>H14-H15</f>
        <v>0</v>
      </c>
      <c r="I16" s="44">
        <f t="shared" ref="I16:J16" si="1">I14-I15</f>
        <v>0</v>
      </c>
      <c r="J16" s="44">
        <f t="shared" si="1"/>
        <v>0</v>
      </c>
      <c r="K16" s="42">
        <f>K14-K15</f>
        <v>0</v>
      </c>
      <c r="L16" s="42">
        <f t="shared" ref="L16:M16" si="2">L14-L15</f>
        <v>0</v>
      </c>
      <c r="M16" s="42">
        <f t="shared" si="2"/>
        <v>0</v>
      </c>
      <c r="N16" s="44">
        <f>N14-N15</f>
        <v>0</v>
      </c>
      <c r="O16" s="44">
        <f t="shared" ref="O16:P16" si="3">O14-O15</f>
        <v>0</v>
      </c>
      <c r="P16" s="44">
        <f t="shared" si="3"/>
        <v>0</v>
      </c>
    </row>
    <row r="17" spans="2:16" s="157" customFormat="1" x14ac:dyDescent="0.2">
      <c r="B17" s="245"/>
      <c r="C17" s="246"/>
      <c r="D17" s="40" t="s">
        <v>17</v>
      </c>
      <c r="E17" s="42">
        <f>E14/E15*100</f>
        <v>100</v>
      </c>
      <c r="F17" s="42">
        <f t="shared" ref="F17:G17" si="4">F14/F15*100</f>
        <v>100</v>
      </c>
      <c r="G17" s="42">
        <f t="shared" si="4"/>
        <v>100</v>
      </c>
      <c r="H17" s="40">
        <f>H14/H15*100</f>
        <v>100</v>
      </c>
      <c r="I17" s="40">
        <f t="shared" ref="I17:J17" si="5">I14/I15*100</f>
        <v>100</v>
      </c>
      <c r="J17" s="40">
        <f t="shared" si="5"/>
        <v>100</v>
      </c>
      <c r="K17" s="42">
        <f>K14/K15*100</f>
        <v>100</v>
      </c>
      <c r="L17" s="42">
        <f t="shared" ref="L17:M17" si="6">L14/L15*100</f>
        <v>100</v>
      </c>
      <c r="M17" s="42">
        <f t="shared" si="6"/>
        <v>100</v>
      </c>
      <c r="N17" s="40" t="e">
        <f>N14/N15*100</f>
        <v>#DIV/0!</v>
      </c>
      <c r="O17" s="40" t="e">
        <f t="shared" ref="O17:P17" si="7">O14/O15*100</f>
        <v>#DIV/0!</v>
      </c>
      <c r="P17" s="40" t="e">
        <f t="shared" si="7"/>
        <v>#DIV/0!</v>
      </c>
    </row>
    <row r="18" spans="2:16" x14ac:dyDescent="0.2">
      <c r="B18" s="227" t="s">
        <v>18</v>
      </c>
      <c r="C18" s="200"/>
      <c r="D18" s="44"/>
      <c r="E18" s="43"/>
      <c r="F18" s="42"/>
      <c r="G18" s="43"/>
      <c r="H18" s="44"/>
      <c r="I18" s="45"/>
      <c r="J18" s="44"/>
      <c r="K18" s="105"/>
      <c r="L18" s="104"/>
      <c r="M18" s="105"/>
      <c r="N18" s="44"/>
      <c r="O18" s="45"/>
      <c r="P18" s="44"/>
    </row>
    <row r="19" spans="2:16" x14ac:dyDescent="0.2">
      <c r="B19" s="247" t="s">
        <v>19</v>
      </c>
      <c r="C19" s="233" t="s">
        <v>46</v>
      </c>
      <c r="D19" s="49" t="s">
        <v>47</v>
      </c>
      <c r="E19" s="131"/>
      <c r="F19" s="132"/>
      <c r="G19" s="131"/>
      <c r="H19" s="133"/>
      <c r="I19" s="134"/>
      <c r="J19" s="133"/>
      <c r="K19" s="135"/>
      <c r="L19" s="136"/>
      <c r="M19" s="135"/>
      <c r="N19" s="49"/>
      <c r="O19" s="52"/>
      <c r="P19" s="49"/>
    </row>
    <row r="20" spans="2:16" x14ac:dyDescent="0.2">
      <c r="B20" s="248"/>
      <c r="C20" s="234"/>
      <c r="D20" s="44" t="s">
        <v>48</v>
      </c>
      <c r="E20" s="43"/>
      <c r="F20" s="42"/>
      <c r="G20" s="43"/>
      <c r="H20" s="44"/>
      <c r="I20" s="45"/>
      <c r="J20" s="44"/>
      <c r="K20" s="105"/>
      <c r="L20" s="104"/>
      <c r="M20" s="105"/>
      <c r="N20" s="44"/>
      <c r="O20" s="45"/>
      <c r="P20" s="44"/>
    </row>
    <row r="21" spans="2:16" x14ac:dyDescent="0.2">
      <c r="B21" s="248"/>
      <c r="C21" s="235"/>
      <c r="D21" s="40" t="s">
        <v>40</v>
      </c>
      <c r="E21" s="137"/>
      <c r="F21" s="137"/>
      <c r="G21" s="137"/>
      <c r="H21" s="141"/>
      <c r="I21" s="142"/>
      <c r="J21" s="141"/>
      <c r="K21" s="140"/>
      <c r="L21" s="137"/>
      <c r="M21" s="140"/>
      <c r="N21" s="68"/>
      <c r="O21" s="69"/>
      <c r="P21" s="68"/>
    </row>
    <row r="22" spans="2:16" ht="12.75" customHeight="1" x14ac:dyDescent="0.2">
      <c r="B22" s="248"/>
      <c r="C22" s="233" t="s">
        <v>31</v>
      </c>
      <c r="D22" s="49" t="s">
        <v>47</v>
      </c>
      <c r="E22" s="131">
        <v>2819</v>
      </c>
      <c r="F22" s="132">
        <v>2813</v>
      </c>
      <c r="G22" s="131">
        <v>2807</v>
      </c>
      <c r="H22" s="133">
        <v>2803</v>
      </c>
      <c r="I22" s="134">
        <v>2811</v>
      </c>
      <c r="J22" s="133">
        <v>2810</v>
      </c>
      <c r="K22" s="135">
        <v>2797</v>
      </c>
      <c r="L22" s="136">
        <v>2859</v>
      </c>
      <c r="M22" s="135">
        <v>2806</v>
      </c>
      <c r="N22" s="49"/>
      <c r="O22" s="52"/>
      <c r="P22" s="49"/>
    </row>
    <row r="23" spans="2:16" x14ac:dyDescent="0.2">
      <c r="B23" s="248"/>
      <c r="C23" s="234"/>
      <c r="D23" s="44" t="s">
        <v>48</v>
      </c>
      <c r="E23" s="43">
        <v>11</v>
      </c>
      <c r="F23" s="42">
        <v>15</v>
      </c>
      <c r="G23" s="43">
        <v>16</v>
      </c>
      <c r="H23" s="44">
        <v>15</v>
      </c>
      <c r="I23" s="45">
        <v>15</v>
      </c>
      <c r="J23" s="44">
        <v>15</v>
      </c>
      <c r="K23" s="120">
        <v>30</v>
      </c>
      <c r="L23" s="119">
        <v>10</v>
      </c>
      <c r="M23" s="120">
        <v>20</v>
      </c>
      <c r="N23" s="44"/>
      <c r="O23" s="45"/>
      <c r="P23" s="44"/>
    </row>
    <row r="24" spans="2:16" x14ac:dyDescent="0.2">
      <c r="B24" s="248"/>
      <c r="C24" s="235"/>
      <c r="D24" s="40" t="s">
        <v>40</v>
      </c>
      <c r="E24" s="137">
        <f t="shared" ref="E24:P24" si="8">E23/E22*100</f>
        <v>0.39020929407591343</v>
      </c>
      <c r="F24" s="137">
        <f t="shared" si="8"/>
        <v>0.53323853537148957</v>
      </c>
      <c r="G24" s="137">
        <f t="shared" si="8"/>
        <v>0.57000356252226569</v>
      </c>
      <c r="H24" s="141">
        <f t="shared" si="8"/>
        <v>0.53514092044238315</v>
      </c>
      <c r="I24" s="142">
        <f t="shared" si="8"/>
        <v>0.53361792956243326</v>
      </c>
      <c r="J24" s="141">
        <f t="shared" si="8"/>
        <v>0.53380782918149472</v>
      </c>
      <c r="K24" s="140">
        <f t="shared" si="8"/>
        <v>1.0725777618877368</v>
      </c>
      <c r="L24" s="137">
        <f t="shared" si="8"/>
        <v>0.34977264777894368</v>
      </c>
      <c r="M24" s="140">
        <f t="shared" si="8"/>
        <v>0.71275837491090521</v>
      </c>
      <c r="N24" s="68" t="e">
        <f t="shared" si="8"/>
        <v>#DIV/0!</v>
      </c>
      <c r="O24" s="69" t="e">
        <f t="shared" si="8"/>
        <v>#DIV/0!</v>
      </c>
      <c r="P24" s="68" t="e">
        <f t="shared" si="8"/>
        <v>#DIV/0!</v>
      </c>
    </row>
    <row r="25" spans="2:16" ht="12.75" customHeight="1" x14ac:dyDescent="0.2">
      <c r="B25" s="248"/>
      <c r="C25" s="233" t="s">
        <v>49</v>
      </c>
      <c r="D25" s="49" t="s">
        <v>47</v>
      </c>
      <c r="E25" s="50"/>
      <c r="F25" s="51"/>
      <c r="G25" s="50"/>
      <c r="H25" s="49"/>
      <c r="I25" s="52"/>
      <c r="J25" s="49"/>
      <c r="K25" s="50"/>
      <c r="L25" s="51"/>
      <c r="M25" s="50"/>
      <c r="N25" s="49"/>
      <c r="O25" s="52"/>
      <c r="P25" s="49"/>
    </row>
    <row r="26" spans="2:16" x14ac:dyDescent="0.2">
      <c r="B26" s="248"/>
      <c r="C26" s="234"/>
      <c r="D26" s="44" t="s">
        <v>48</v>
      </c>
      <c r="E26" s="43"/>
      <c r="F26" s="42"/>
      <c r="G26" s="43"/>
      <c r="H26" s="44"/>
      <c r="I26" s="45"/>
      <c r="J26" s="44"/>
      <c r="K26" s="43"/>
      <c r="L26" s="42"/>
      <c r="M26" s="43"/>
      <c r="N26" s="44"/>
      <c r="O26" s="45"/>
      <c r="P26" s="44"/>
    </row>
    <row r="27" spans="2:16" x14ac:dyDescent="0.2">
      <c r="B27" s="249"/>
      <c r="C27" s="235"/>
      <c r="D27" s="40" t="s">
        <v>40</v>
      </c>
      <c r="E27" s="42"/>
      <c r="F27" s="47"/>
      <c r="G27" s="46"/>
      <c r="H27" s="40"/>
      <c r="I27" s="48"/>
      <c r="J27" s="40"/>
      <c r="K27" s="46"/>
      <c r="L27" s="47"/>
      <c r="M27" s="46"/>
      <c r="N27" s="40"/>
      <c r="O27" s="48"/>
      <c r="P27" s="40"/>
    </row>
    <row r="28" spans="2:16" x14ac:dyDescent="0.2">
      <c r="B28" s="250" t="s">
        <v>50</v>
      </c>
      <c r="C28" s="242"/>
      <c r="D28" s="54" t="s">
        <v>51</v>
      </c>
      <c r="E28" s="42">
        <v>2</v>
      </c>
      <c r="F28" s="42">
        <v>6</v>
      </c>
      <c r="G28" s="42">
        <v>5</v>
      </c>
      <c r="H28" s="49">
        <v>3</v>
      </c>
      <c r="I28" s="52">
        <v>3</v>
      </c>
      <c r="J28" s="44">
        <v>7</v>
      </c>
      <c r="K28" s="112">
        <v>10</v>
      </c>
      <c r="L28" s="119">
        <v>1</v>
      </c>
      <c r="M28" s="112">
        <v>7</v>
      </c>
      <c r="N28" s="49"/>
      <c r="O28" s="49"/>
      <c r="P28" s="49"/>
    </row>
    <row r="29" spans="2:16" x14ac:dyDescent="0.2">
      <c r="B29" s="243"/>
      <c r="C29" s="244"/>
      <c r="D29" s="44" t="s">
        <v>52</v>
      </c>
      <c r="E29" s="42">
        <v>2</v>
      </c>
      <c r="F29" s="42">
        <v>6</v>
      </c>
      <c r="G29" s="42">
        <v>5</v>
      </c>
      <c r="H29" s="44">
        <v>3</v>
      </c>
      <c r="I29" s="45">
        <v>3</v>
      </c>
      <c r="J29" s="44">
        <v>7</v>
      </c>
      <c r="K29" s="111">
        <v>10</v>
      </c>
      <c r="L29" s="119">
        <v>1</v>
      </c>
      <c r="M29" s="111">
        <v>7</v>
      </c>
      <c r="N29" s="44"/>
      <c r="O29" s="44"/>
      <c r="P29" s="44"/>
    </row>
    <row r="30" spans="2:16" s="157" customFormat="1" x14ac:dyDescent="0.2">
      <c r="B30" s="243"/>
      <c r="C30" s="244"/>
      <c r="D30" s="55" t="s">
        <v>53</v>
      </c>
      <c r="E30" s="179">
        <v>100</v>
      </c>
      <c r="F30" s="179">
        <f t="shared" ref="F30:P30" si="9">F29/F28*100</f>
        <v>100</v>
      </c>
      <c r="G30" s="179">
        <v>100</v>
      </c>
      <c r="H30" s="180">
        <f t="shared" si="9"/>
        <v>100</v>
      </c>
      <c r="I30" s="180">
        <f t="shared" si="9"/>
        <v>100</v>
      </c>
      <c r="J30" s="180">
        <f t="shared" si="9"/>
        <v>100</v>
      </c>
      <c r="K30" s="179">
        <f t="shared" si="9"/>
        <v>100</v>
      </c>
      <c r="L30" s="179">
        <f t="shared" si="9"/>
        <v>100</v>
      </c>
      <c r="M30" s="179">
        <f t="shared" si="9"/>
        <v>100</v>
      </c>
      <c r="N30" s="180" t="e">
        <f t="shared" si="9"/>
        <v>#DIV/0!</v>
      </c>
      <c r="O30" s="180" t="e">
        <f t="shared" si="9"/>
        <v>#DIV/0!</v>
      </c>
      <c r="P30" s="180" t="e">
        <f t="shared" si="9"/>
        <v>#DIV/0!</v>
      </c>
    </row>
    <row r="31" spans="2:16" x14ac:dyDescent="0.2">
      <c r="B31" s="243"/>
      <c r="C31" s="244"/>
      <c r="D31" s="44" t="s">
        <v>41</v>
      </c>
      <c r="E31" s="63" t="s">
        <v>96</v>
      </c>
      <c r="F31" s="183" t="s">
        <v>98</v>
      </c>
      <c r="G31" s="63" t="s">
        <v>79</v>
      </c>
      <c r="H31" s="184" t="s">
        <v>118</v>
      </c>
      <c r="I31" s="184" t="s">
        <v>101</v>
      </c>
      <c r="J31" s="184" t="s">
        <v>113</v>
      </c>
      <c r="K31" s="161" t="s">
        <v>133</v>
      </c>
      <c r="L31" s="113" t="s">
        <v>135</v>
      </c>
      <c r="M31" s="150" t="s">
        <v>146</v>
      </c>
      <c r="N31" s="160"/>
      <c r="O31" s="67"/>
      <c r="P31" s="67"/>
    </row>
    <row r="32" spans="2:16" x14ac:dyDescent="0.2">
      <c r="B32" s="245"/>
      <c r="C32" s="246"/>
      <c r="D32" s="40" t="s">
        <v>42</v>
      </c>
      <c r="E32" s="63" t="s">
        <v>97</v>
      </c>
      <c r="F32" s="183" t="s">
        <v>99</v>
      </c>
      <c r="G32" s="63" t="s">
        <v>100</v>
      </c>
      <c r="H32" s="184" t="s">
        <v>119</v>
      </c>
      <c r="I32" s="184" t="s">
        <v>102</v>
      </c>
      <c r="J32" s="184" t="s">
        <v>94</v>
      </c>
      <c r="K32" s="161" t="s">
        <v>134</v>
      </c>
      <c r="L32" s="113" t="s">
        <v>135</v>
      </c>
      <c r="M32" s="125" t="s">
        <v>147</v>
      </c>
      <c r="N32" s="160"/>
      <c r="O32" s="67"/>
      <c r="P32" s="67"/>
    </row>
    <row r="34" spans="2:16" s="3" customFormat="1" x14ac:dyDescent="0.2">
      <c r="B34" s="228" t="s">
        <v>20</v>
      </c>
      <c r="C34" s="229"/>
      <c r="D34" s="229"/>
      <c r="E34" s="229"/>
      <c r="F34" s="229"/>
      <c r="G34" s="229"/>
      <c r="H34" s="230"/>
      <c r="I34" s="211" t="s">
        <v>1</v>
      </c>
      <c r="J34" s="212"/>
      <c r="K34" s="213" t="s">
        <v>2</v>
      </c>
      <c r="L34" s="214"/>
      <c r="M34" s="211" t="s">
        <v>3</v>
      </c>
      <c r="N34" s="212"/>
      <c r="O34" s="213" t="s">
        <v>4</v>
      </c>
      <c r="P34" s="214"/>
    </row>
    <row r="35" spans="2:16" ht="12.75" customHeight="1" x14ac:dyDescent="0.2">
      <c r="B35" s="255" t="s">
        <v>54</v>
      </c>
      <c r="C35" s="256"/>
      <c r="D35" s="256"/>
      <c r="E35" s="237" t="s">
        <v>55</v>
      </c>
      <c r="F35" s="237"/>
      <c r="G35" s="237"/>
      <c r="H35" s="237"/>
      <c r="I35" s="196"/>
      <c r="J35" s="197"/>
      <c r="K35" s="199"/>
      <c r="L35" s="200"/>
      <c r="M35" s="196"/>
      <c r="N35" s="197"/>
      <c r="O35" s="199"/>
      <c r="P35" s="200"/>
    </row>
    <row r="36" spans="2:16" x14ac:dyDescent="0.2">
      <c r="B36" s="256"/>
      <c r="C36" s="256"/>
      <c r="D36" s="256"/>
      <c r="E36" s="237" t="s">
        <v>21</v>
      </c>
      <c r="F36" s="237"/>
      <c r="G36" s="237"/>
      <c r="H36" s="237"/>
      <c r="I36" s="196"/>
      <c r="J36" s="197"/>
      <c r="K36" s="199"/>
      <c r="L36" s="200"/>
      <c r="M36" s="196"/>
      <c r="N36" s="197"/>
      <c r="O36" s="199"/>
      <c r="P36" s="200"/>
    </row>
    <row r="37" spans="2:16" x14ac:dyDescent="0.2">
      <c r="B37" s="256"/>
      <c r="C37" s="256"/>
      <c r="D37" s="256"/>
      <c r="E37" s="237" t="s">
        <v>56</v>
      </c>
      <c r="F37" s="237"/>
      <c r="G37" s="237"/>
      <c r="H37" s="237"/>
      <c r="I37" s="196"/>
      <c r="J37" s="197"/>
      <c r="K37" s="199"/>
      <c r="L37" s="200"/>
      <c r="M37" s="196"/>
      <c r="N37" s="197"/>
      <c r="O37" s="199"/>
      <c r="P37" s="200"/>
    </row>
    <row r="38" spans="2:16" x14ac:dyDescent="0.2">
      <c r="B38" s="38"/>
      <c r="C38" s="38"/>
      <c r="D38" s="38"/>
      <c r="E38" s="58"/>
      <c r="F38" s="38"/>
      <c r="G38" s="38"/>
      <c r="H38" s="58"/>
      <c r="I38" s="58"/>
      <c r="J38" s="58"/>
      <c r="K38" s="58"/>
      <c r="L38" s="58"/>
      <c r="M38" s="58"/>
      <c r="N38" s="58"/>
      <c r="O38" s="58"/>
      <c r="P38" s="38"/>
    </row>
    <row r="39" spans="2:16" x14ac:dyDescent="0.2">
      <c r="B39" s="38"/>
      <c r="C39" s="38"/>
      <c r="D39" s="38"/>
      <c r="E39" s="167"/>
      <c r="F39" s="167"/>
      <c r="G39" s="166"/>
      <c r="H39" s="58"/>
      <c r="I39" s="58"/>
      <c r="J39" s="58"/>
      <c r="K39" s="58"/>
      <c r="L39" s="58"/>
      <c r="M39" s="58"/>
      <c r="N39" s="58"/>
      <c r="O39" s="58"/>
      <c r="P39" s="38"/>
    </row>
    <row r="40" spans="2:16" x14ac:dyDescent="0.2">
      <c r="E40" s="167"/>
      <c r="F40" s="167"/>
      <c r="G40" s="167"/>
    </row>
    <row r="41" spans="2:16" x14ac:dyDescent="0.2">
      <c r="C41" s="207" t="s">
        <v>22</v>
      </c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</row>
    <row r="42" spans="2:16" x14ac:dyDescent="0.2">
      <c r="C42" s="33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201" t="s">
        <v>61</v>
      </c>
      <c r="I44" s="201"/>
      <c r="J44" s="201"/>
      <c r="L44" s="6" t="s">
        <v>35</v>
      </c>
      <c r="M44" s="202" t="s">
        <v>67</v>
      </c>
      <c r="N44" s="201"/>
      <c r="O44" s="201"/>
    </row>
    <row r="45" spans="2:16" x14ac:dyDescent="0.2">
      <c r="E45" s="3"/>
      <c r="H45" s="3"/>
      <c r="K45" s="36"/>
    </row>
    <row r="46" spans="2:16" x14ac:dyDescent="0.2">
      <c r="B46" s="1" t="s">
        <v>24</v>
      </c>
      <c r="D46" s="39"/>
    </row>
    <row r="47" spans="2:16" x14ac:dyDescent="0.2">
      <c r="B47" s="1" t="s">
        <v>25</v>
      </c>
    </row>
    <row r="48" spans="2:16" x14ac:dyDescent="0.2">
      <c r="B48" s="1" t="s">
        <v>57</v>
      </c>
    </row>
  </sheetData>
  <customSheetViews>
    <customSheetView guid="{39FE100F-E25A-49B4-A06A-4A57B7375656}" fitToPage="1" topLeftCell="A4">
      <selection activeCell="L31" sqref="L31"/>
      <pageMargins left="0.25" right="0.25" top="0.5" bottom="0.5" header="0.5" footer="0.5"/>
      <pageSetup scale="72" orientation="landscape" r:id="rId1"/>
      <headerFooter alignWithMargins="0"/>
    </customSheetView>
    <customSheetView guid="{CC91C62E-BEF3-4052-AC46-2A40255A0441}" fitToPage="1" topLeftCell="A4">
      <selection activeCell="M20" sqref="M20"/>
      <pageMargins left="0.25" right="0.25" top="0.5" bottom="0.5" header="0.5" footer="0.5"/>
      <pageSetup scale="72" orientation="landscape" r:id="rId2"/>
      <headerFooter alignWithMargins="0"/>
    </customSheetView>
    <customSheetView guid="{CA37C710-4F8D-4D3D-9E49-464FB9F54C0E}" fitToPage="1" topLeftCell="A2">
      <selection activeCell="E21" sqref="E21:G21"/>
      <pageMargins left="0.25" right="0.25" top="0.5" bottom="0.5" header="0.5" footer="0.5"/>
      <pageSetup scale="72" orientation="landscape" r:id="rId3"/>
      <headerFooter alignWithMargins="0"/>
    </customSheetView>
  </customSheetViews>
  <mergeCells count="43">
    <mergeCell ref="E35:H35"/>
    <mergeCell ref="E9:G9"/>
    <mergeCell ref="H9:J9"/>
    <mergeCell ref="K9:M9"/>
    <mergeCell ref="C19:C21"/>
    <mergeCell ref="B11:C13"/>
    <mergeCell ref="B19:B27"/>
    <mergeCell ref="B28:C32"/>
    <mergeCell ref="B14:C17"/>
    <mergeCell ref="B7:D10"/>
    <mergeCell ref="B35:D37"/>
    <mergeCell ref="H7:J8"/>
    <mergeCell ref="E37:H37"/>
    <mergeCell ref="E36:H36"/>
    <mergeCell ref="I35:J35"/>
    <mergeCell ref="I36:J36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N9:P9"/>
    <mergeCell ref="C22:C24"/>
    <mergeCell ref="C25:C27"/>
    <mergeCell ref="D2:E2"/>
    <mergeCell ref="H44:J44"/>
    <mergeCell ref="M44:O44"/>
    <mergeCell ref="K36:L36"/>
    <mergeCell ref="I37:J37"/>
    <mergeCell ref="K37:L37"/>
    <mergeCell ref="C41:P41"/>
    <mergeCell ref="O36:P36"/>
    <mergeCell ref="O37:P37"/>
    <mergeCell ref="M35:N35"/>
    <mergeCell ref="M36:N36"/>
    <mergeCell ref="M37:N37"/>
    <mergeCell ref="K35:L35"/>
    <mergeCell ref="O35:P35"/>
  </mergeCells>
  <phoneticPr fontId="2" type="noConversion"/>
  <hyperlinks>
    <hyperlink ref="M44" r:id="rId4"/>
  </hyperlinks>
  <pageMargins left="0.25" right="0.25" top="0.5" bottom="0.5" header="0.5" footer="0.5"/>
  <pageSetup scale="72" orientation="landscape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8" name="Check Box 1">
              <controlPr defaultSize="0" autoFill="0" autoLine="0" autoPict="0">
                <anchor moveWithCells="1">
                  <from>
                    <xdr:col>2</xdr:col>
                    <xdr:colOff>742950</xdr:colOff>
                    <xdr:row>0</xdr:row>
                    <xdr:rowOff>485775</xdr:rowOff>
                  </from>
                  <to>
                    <xdr:col>2</xdr:col>
                    <xdr:colOff>1028700</xdr:colOff>
                    <xdr:row>0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9" name="Check Box 2">
              <controlPr defaultSize="0" autoFill="0" autoLine="0" autoPict="0">
                <anchor moveWithCells="1">
                  <from>
                    <xdr:col>2</xdr:col>
                    <xdr:colOff>1066800</xdr:colOff>
                    <xdr:row>0</xdr:row>
                    <xdr:rowOff>485775</xdr:rowOff>
                  </from>
                  <to>
                    <xdr:col>2</xdr:col>
                    <xdr:colOff>1362075</xdr:colOff>
                    <xdr:row>0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10" name="Check Box 3">
              <controlPr defaultSize="0" autoFill="0" autoLine="0" autoPict="0">
                <anchor moveWithCells="1">
                  <from>
                    <xdr:col>2</xdr:col>
                    <xdr:colOff>352425</xdr:colOff>
                    <xdr:row>0</xdr:row>
                    <xdr:rowOff>485775</xdr:rowOff>
                  </from>
                  <to>
                    <xdr:col>2</xdr:col>
                    <xdr:colOff>704850</xdr:colOff>
                    <xdr:row>0</xdr:row>
                    <xdr:rowOff>571500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K28" sqref="K28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/>
  </cols>
  <sheetData>
    <row r="1" spans="2:16" ht="79.5" customHeight="1" x14ac:dyDescent="0.2">
      <c r="C1" s="209" t="s">
        <v>23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2:16" s="3" customFormat="1" ht="19.5" customHeight="1" thickBot="1" x14ac:dyDescent="0.25">
      <c r="B2" s="3" t="s">
        <v>36</v>
      </c>
      <c r="D2" s="236" t="s">
        <v>58</v>
      </c>
      <c r="E2" s="236"/>
      <c r="I2" s="4" t="s">
        <v>32</v>
      </c>
      <c r="J2" s="9" t="s">
        <v>59</v>
      </c>
      <c r="M2" s="3" t="s">
        <v>37</v>
      </c>
      <c r="N2" s="6"/>
      <c r="O2" s="62">
        <f>+'GO 133-C Report-Total Company'!O2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65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251" t="s">
        <v>0</v>
      </c>
      <c r="C7" s="252"/>
      <c r="D7" s="242"/>
      <c r="E7" s="221" t="str">
        <f>+'GO 133-C Report-Total Company'!E7:G8</f>
        <v>Date filed
(05/15/15)</v>
      </c>
      <c r="F7" s="283"/>
      <c r="G7" s="283"/>
      <c r="H7" s="215" t="str">
        <f>+'GO 133-C Report-Total Company'!H7:J8</f>
        <v>Date filed
(08/15/15)</v>
      </c>
      <c r="I7" s="278"/>
      <c r="J7" s="279"/>
      <c r="K7" s="222" t="str">
        <f>+'GO 133-C Report-Total Company'!K7:M8</f>
        <v>Date filed
(11/15/15)</v>
      </c>
      <c r="L7" s="283"/>
      <c r="M7" s="283"/>
      <c r="N7" s="215" t="str">
        <f>+'GO 133-C Report-Total Company'!N7:P8</f>
        <v>Date filed
(02/15/16)</v>
      </c>
      <c r="O7" s="278"/>
      <c r="P7" s="279"/>
    </row>
    <row r="8" spans="2:16" ht="12.75" customHeight="1" x14ac:dyDescent="0.2">
      <c r="B8" s="243"/>
      <c r="C8" s="253"/>
      <c r="D8" s="244"/>
      <c r="E8" s="284"/>
      <c r="F8" s="285"/>
      <c r="G8" s="285"/>
      <c r="H8" s="280"/>
      <c r="I8" s="281"/>
      <c r="J8" s="282"/>
      <c r="K8" s="285"/>
      <c r="L8" s="285"/>
      <c r="M8" s="285"/>
      <c r="N8" s="280"/>
      <c r="O8" s="281"/>
      <c r="P8" s="282"/>
    </row>
    <row r="9" spans="2:16" ht="12.75" customHeight="1" x14ac:dyDescent="0.2">
      <c r="B9" s="243"/>
      <c r="C9" s="253"/>
      <c r="D9" s="244"/>
      <c r="E9" s="238" t="s">
        <v>1</v>
      </c>
      <c r="F9" s="239"/>
      <c r="G9" s="240"/>
      <c r="H9" s="228" t="s">
        <v>2</v>
      </c>
      <c r="I9" s="231"/>
      <c r="J9" s="232"/>
      <c r="K9" s="238" t="s">
        <v>3</v>
      </c>
      <c r="L9" s="239"/>
      <c r="M9" s="240"/>
      <c r="N9" s="228" t="s">
        <v>4</v>
      </c>
      <c r="O9" s="231"/>
      <c r="P9" s="232"/>
    </row>
    <row r="10" spans="2:16" s="39" customFormat="1" ht="12.75" customHeight="1" x14ac:dyDescent="0.2">
      <c r="B10" s="245"/>
      <c r="C10" s="254"/>
      <c r="D10" s="246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241" t="s">
        <v>43</v>
      </c>
      <c r="C11" s="242"/>
      <c r="D11" s="40" t="s">
        <v>26</v>
      </c>
      <c r="E11" s="50">
        <v>15.74</v>
      </c>
      <c r="F11" s="41">
        <v>31.28</v>
      </c>
      <c r="G11" s="42">
        <v>7.89</v>
      </c>
      <c r="H11" s="44">
        <v>18.5</v>
      </c>
      <c r="I11" s="45">
        <v>25.71</v>
      </c>
      <c r="J11" s="44">
        <v>18.37</v>
      </c>
      <c r="K11" s="115">
        <v>21.04</v>
      </c>
      <c r="L11" s="114">
        <v>41.19</v>
      </c>
      <c r="M11" s="115">
        <v>25.34</v>
      </c>
      <c r="N11" s="44"/>
      <c r="O11" s="69"/>
      <c r="P11" s="44"/>
    </row>
    <row r="12" spans="2:16" x14ac:dyDescent="0.2">
      <c r="B12" s="243"/>
      <c r="C12" s="244"/>
      <c r="D12" s="44" t="s">
        <v>27</v>
      </c>
      <c r="E12" s="43">
        <v>15</v>
      </c>
      <c r="F12" s="42">
        <v>21</v>
      </c>
      <c r="G12" s="43">
        <v>15</v>
      </c>
      <c r="H12" s="44">
        <v>18</v>
      </c>
      <c r="I12" s="45">
        <v>23</v>
      </c>
      <c r="J12" s="44">
        <v>18</v>
      </c>
      <c r="K12" s="115">
        <v>19</v>
      </c>
      <c r="L12" s="114">
        <v>22</v>
      </c>
      <c r="M12" s="115">
        <v>18</v>
      </c>
      <c r="N12" s="44"/>
      <c r="O12" s="45"/>
      <c r="P12" s="44"/>
    </row>
    <row r="13" spans="2:16" x14ac:dyDescent="0.2">
      <c r="B13" s="245"/>
      <c r="C13" s="246"/>
      <c r="D13" s="40" t="s">
        <v>28</v>
      </c>
      <c r="E13" s="46">
        <v>1.05</v>
      </c>
      <c r="F13" s="66">
        <v>1.49</v>
      </c>
      <c r="G13" s="46">
        <v>0.53</v>
      </c>
      <c r="H13" s="40">
        <v>1.03</v>
      </c>
      <c r="I13" s="48">
        <v>1.1200000000000001</v>
      </c>
      <c r="J13" s="40">
        <v>1.02</v>
      </c>
      <c r="K13" s="116">
        <v>1.1100000000000001</v>
      </c>
      <c r="L13" s="123">
        <v>1.87</v>
      </c>
      <c r="M13" s="116">
        <v>1.41</v>
      </c>
      <c r="N13" s="40"/>
      <c r="O13" s="48"/>
      <c r="P13" s="40"/>
    </row>
    <row r="14" spans="2:16" ht="12.75" customHeight="1" x14ac:dyDescent="0.2">
      <c r="B14" s="241" t="s">
        <v>44</v>
      </c>
      <c r="C14" s="242"/>
      <c r="D14" s="49" t="s">
        <v>45</v>
      </c>
      <c r="E14" s="50">
        <v>38</v>
      </c>
      <c r="F14" s="51">
        <v>42</v>
      </c>
      <c r="G14" s="50">
        <v>31</v>
      </c>
      <c r="H14" s="49">
        <v>40</v>
      </c>
      <c r="I14" s="52">
        <v>35</v>
      </c>
      <c r="J14" s="49">
        <v>39</v>
      </c>
      <c r="K14" s="117">
        <v>35</v>
      </c>
      <c r="L14" s="118">
        <v>48</v>
      </c>
      <c r="M14" s="117">
        <v>36</v>
      </c>
      <c r="N14" s="49"/>
      <c r="O14" s="52"/>
      <c r="P14" s="49"/>
    </row>
    <row r="15" spans="2:16" ht="15" customHeight="1" x14ac:dyDescent="0.2">
      <c r="B15" s="243"/>
      <c r="C15" s="244"/>
      <c r="D15" s="53" t="s">
        <v>29</v>
      </c>
      <c r="E15" s="43">
        <v>38</v>
      </c>
      <c r="F15" s="42">
        <v>42</v>
      </c>
      <c r="G15" s="43">
        <v>31</v>
      </c>
      <c r="H15" s="44">
        <v>40</v>
      </c>
      <c r="I15" s="45">
        <v>35</v>
      </c>
      <c r="J15" s="44">
        <v>39</v>
      </c>
      <c r="K15" s="115">
        <v>35</v>
      </c>
      <c r="L15" s="114">
        <v>48</v>
      </c>
      <c r="M15" s="115">
        <v>36</v>
      </c>
      <c r="N15" s="44"/>
      <c r="O15" s="45"/>
      <c r="P15" s="44"/>
    </row>
    <row r="16" spans="2:16" ht="13.5" customHeight="1" x14ac:dyDescent="0.2">
      <c r="B16" s="243"/>
      <c r="C16" s="244"/>
      <c r="D16" s="53" t="s">
        <v>30</v>
      </c>
      <c r="E16" s="42">
        <f>E14-E15</f>
        <v>0</v>
      </c>
      <c r="F16" s="42">
        <f t="shared" ref="F16:G16" si="0">F14-F15</f>
        <v>0</v>
      </c>
      <c r="G16" s="42">
        <f t="shared" si="0"/>
        <v>0</v>
      </c>
      <c r="H16" s="44">
        <f>H14-H15</f>
        <v>0</v>
      </c>
      <c r="I16" s="44">
        <f t="shared" ref="I16:J16" si="1">I14-I15</f>
        <v>0</v>
      </c>
      <c r="J16" s="44">
        <f t="shared" si="1"/>
        <v>0</v>
      </c>
      <c r="K16" s="42">
        <f>K14-K15</f>
        <v>0</v>
      </c>
      <c r="L16" s="42">
        <f t="shared" ref="L16:M16" si="2">L14-L15</f>
        <v>0</v>
      </c>
      <c r="M16" s="42">
        <f t="shared" si="2"/>
        <v>0</v>
      </c>
      <c r="N16" s="44">
        <f>N14-N15</f>
        <v>0</v>
      </c>
      <c r="O16" s="44">
        <f t="shared" ref="O16:P16" si="3">O14-O15</f>
        <v>0</v>
      </c>
      <c r="P16" s="44">
        <f t="shared" si="3"/>
        <v>0</v>
      </c>
    </row>
    <row r="17" spans="2:16" x14ac:dyDescent="0.2">
      <c r="B17" s="245"/>
      <c r="C17" s="246"/>
      <c r="D17" s="40" t="s">
        <v>17</v>
      </c>
      <c r="E17" s="42">
        <f>E14/E15*100</f>
        <v>100</v>
      </c>
      <c r="F17" s="42">
        <f t="shared" ref="F17:G17" si="4">F14/F15*100</f>
        <v>100</v>
      </c>
      <c r="G17" s="42">
        <f t="shared" si="4"/>
        <v>100</v>
      </c>
      <c r="H17" s="40">
        <f>H14/H15*100</f>
        <v>100</v>
      </c>
      <c r="I17" s="40">
        <f t="shared" ref="I17:J17" si="5">I14/I15*100</f>
        <v>100</v>
      </c>
      <c r="J17" s="40">
        <f t="shared" si="5"/>
        <v>100</v>
      </c>
      <c r="K17" s="42">
        <f>K14/K15*100</f>
        <v>100</v>
      </c>
      <c r="L17" s="42">
        <f t="shared" ref="L17:M17" si="6">L14/L15*100</f>
        <v>100</v>
      </c>
      <c r="M17" s="42">
        <f t="shared" si="6"/>
        <v>100</v>
      </c>
      <c r="N17" s="40" t="e">
        <f>N14/N15*100</f>
        <v>#DIV/0!</v>
      </c>
      <c r="O17" s="40" t="e">
        <f t="shared" ref="O17:P17" si="7">O14/O15*100</f>
        <v>#DIV/0!</v>
      </c>
      <c r="P17" s="40" t="e">
        <f t="shared" si="7"/>
        <v>#DIV/0!</v>
      </c>
    </row>
    <row r="18" spans="2:16" x14ac:dyDescent="0.2">
      <c r="B18" s="227" t="s">
        <v>18</v>
      </c>
      <c r="C18" s="200"/>
      <c r="D18" s="44"/>
      <c r="E18" s="43"/>
      <c r="F18" s="42"/>
      <c r="G18" s="43"/>
      <c r="H18" s="44"/>
      <c r="I18" s="45"/>
      <c r="J18" s="44"/>
      <c r="K18" s="115"/>
      <c r="L18" s="114"/>
      <c r="M18" s="115"/>
      <c r="N18" s="44"/>
      <c r="O18" s="45"/>
      <c r="P18" s="44"/>
    </row>
    <row r="19" spans="2:16" x14ac:dyDescent="0.2">
      <c r="B19" s="247" t="s">
        <v>19</v>
      </c>
      <c r="C19" s="233" t="s">
        <v>46</v>
      </c>
      <c r="D19" s="49" t="s">
        <v>47</v>
      </c>
      <c r="E19" s="131">
        <v>3946</v>
      </c>
      <c r="F19" s="132">
        <v>3931</v>
      </c>
      <c r="G19" s="131">
        <v>3921</v>
      </c>
      <c r="H19" s="49">
        <v>3924</v>
      </c>
      <c r="I19" s="134">
        <v>3917</v>
      </c>
      <c r="J19" s="133">
        <v>3921</v>
      </c>
      <c r="K19" s="135">
        <v>3916</v>
      </c>
      <c r="L19" s="136">
        <v>3921</v>
      </c>
      <c r="M19" s="135">
        <v>3918</v>
      </c>
      <c r="N19" s="49"/>
      <c r="O19" s="52"/>
      <c r="P19" s="49"/>
    </row>
    <row r="20" spans="2:16" x14ac:dyDescent="0.2">
      <c r="B20" s="248"/>
      <c r="C20" s="234"/>
      <c r="D20" s="44" t="s">
        <v>48</v>
      </c>
      <c r="E20" s="43">
        <v>19</v>
      </c>
      <c r="F20" s="42">
        <v>28</v>
      </c>
      <c r="G20" s="43">
        <v>25</v>
      </c>
      <c r="H20" s="44">
        <v>34</v>
      </c>
      <c r="I20" s="45">
        <v>60</v>
      </c>
      <c r="J20" s="44">
        <v>31</v>
      </c>
      <c r="K20" s="115">
        <v>30</v>
      </c>
      <c r="L20" s="114">
        <v>26</v>
      </c>
      <c r="M20" s="115">
        <v>15</v>
      </c>
      <c r="N20" s="44"/>
      <c r="O20" s="45"/>
      <c r="P20" s="44"/>
    </row>
    <row r="21" spans="2:16" x14ac:dyDescent="0.2">
      <c r="B21" s="248"/>
      <c r="C21" s="235"/>
      <c r="D21" s="40" t="s">
        <v>40</v>
      </c>
      <c r="E21" s="137">
        <f t="shared" ref="E21:P21" si="8">E20/E19*100</f>
        <v>0.48150025342118602</v>
      </c>
      <c r="F21" s="137">
        <f t="shared" si="8"/>
        <v>0.71228694988552532</v>
      </c>
      <c r="G21" s="137">
        <f t="shared" si="8"/>
        <v>0.6375924509053813</v>
      </c>
      <c r="H21" s="141">
        <f t="shared" si="8"/>
        <v>0.86646279306829765</v>
      </c>
      <c r="I21" s="142">
        <f t="shared" si="8"/>
        <v>1.5317845289762573</v>
      </c>
      <c r="J21" s="141">
        <f t="shared" si="8"/>
        <v>0.79061463912267271</v>
      </c>
      <c r="K21" s="140">
        <f t="shared" si="8"/>
        <v>0.76608784473953018</v>
      </c>
      <c r="L21" s="137">
        <f>L20/L19*100</f>
        <v>0.66309614894159652</v>
      </c>
      <c r="M21" s="140">
        <f t="shared" si="8"/>
        <v>0.38284839203675347</v>
      </c>
      <c r="N21" s="68" t="e">
        <f t="shared" si="8"/>
        <v>#DIV/0!</v>
      </c>
      <c r="O21" s="69" t="e">
        <f t="shared" si="8"/>
        <v>#DIV/0!</v>
      </c>
      <c r="P21" s="68" t="e">
        <f t="shared" si="8"/>
        <v>#DIV/0!</v>
      </c>
    </row>
    <row r="22" spans="2:16" ht="12.75" customHeight="1" x14ac:dyDescent="0.2">
      <c r="B22" s="248"/>
      <c r="C22" s="233" t="s">
        <v>31</v>
      </c>
      <c r="D22" s="49" t="s">
        <v>47</v>
      </c>
      <c r="E22" s="50"/>
      <c r="F22" s="51"/>
      <c r="G22" s="50"/>
      <c r="H22" s="49"/>
      <c r="I22" s="52"/>
      <c r="J22" s="49"/>
      <c r="K22" s="50"/>
      <c r="L22" s="51"/>
      <c r="M22" s="50"/>
      <c r="N22" s="49"/>
      <c r="O22" s="52"/>
      <c r="P22" s="49"/>
    </row>
    <row r="23" spans="2:16" x14ac:dyDescent="0.2">
      <c r="B23" s="248"/>
      <c r="C23" s="234"/>
      <c r="D23" s="44" t="s">
        <v>48</v>
      </c>
      <c r="E23" s="43"/>
      <c r="F23" s="42"/>
      <c r="G23" s="43"/>
      <c r="H23" s="44"/>
      <c r="I23" s="45"/>
      <c r="J23" s="44"/>
      <c r="K23" s="43"/>
      <c r="L23" s="42"/>
      <c r="M23" s="43"/>
      <c r="N23" s="44"/>
      <c r="O23" s="45"/>
      <c r="P23" s="44"/>
    </row>
    <row r="24" spans="2:16" x14ac:dyDescent="0.2">
      <c r="B24" s="248"/>
      <c r="C24" s="235"/>
      <c r="D24" s="40" t="s">
        <v>40</v>
      </c>
      <c r="E24" s="46"/>
      <c r="F24" s="47"/>
      <c r="G24" s="46"/>
      <c r="H24" s="40"/>
      <c r="I24" s="48"/>
      <c r="J24" s="40"/>
      <c r="K24" s="46"/>
      <c r="L24" s="47"/>
      <c r="M24" s="46"/>
      <c r="N24" s="40"/>
      <c r="O24" s="48"/>
      <c r="P24" s="40"/>
    </row>
    <row r="25" spans="2:16" ht="12.75" customHeight="1" x14ac:dyDescent="0.2">
      <c r="B25" s="248"/>
      <c r="C25" s="233" t="s">
        <v>49</v>
      </c>
      <c r="D25" s="49" t="s">
        <v>47</v>
      </c>
      <c r="E25" s="50"/>
      <c r="F25" s="51"/>
      <c r="G25" s="50"/>
      <c r="H25" s="49"/>
      <c r="I25" s="52"/>
      <c r="J25" s="49"/>
      <c r="K25" s="50"/>
      <c r="L25" s="51"/>
      <c r="M25" s="50"/>
      <c r="N25" s="49"/>
      <c r="O25" s="52"/>
      <c r="P25" s="49"/>
    </row>
    <row r="26" spans="2:16" x14ac:dyDescent="0.2">
      <c r="B26" s="248"/>
      <c r="C26" s="234"/>
      <c r="D26" s="44" t="s">
        <v>48</v>
      </c>
      <c r="E26" s="43"/>
      <c r="F26" s="42"/>
      <c r="G26" s="43"/>
      <c r="H26" s="44"/>
      <c r="I26" s="45"/>
      <c r="J26" s="44"/>
      <c r="K26" s="43"/>
      <c r="L26" s="42"/>
      <c r="M26" s="43"/>
      <c r="N26" s="44"/>
      <c r="O26" s="45"/>
      <c r="P26" s="44"/>
    </row>
    <row r="27" spans="2:16" x14ac:dyDescent="0.2">
      <c r="B27" s="249"/>
      <c r="C27" s="235"/>
      <c r="D27" s="40" t="s">
        <v>40</v>
      </c>
      <c r="E27" s="42"/>
      <c r="F27" s="47"/>
      <c r="G27" s="46"/>
      <c r="H27" s="40"/>
      <c r="I27" s="48"/>
      <c r="J27" s="40"/>
      <c r="K27" s="46"/>
      <c r="L27" s="47"/>
      <c r="M27" s="46"/>
      <c r="N27" s="40"/>
      <c r="O27" s="48"/>
      <c r="P27" s="40"/>
    </row>
    <row r="28" spans="2:16" x14ac:dyDescent="0.2">
      <c r="B28" s="250" t="s">
        <v>50</v>
      </c>
      <c r="C28" s="242"/>
      <c r="D28" s="54" t="s">
        <v>51</v>
      </c>
      <c r="E28" s="42">
        <v>2</v>
      </c>
      <c r="F28" s="42">
        <v>6</v>
      </c>
      <c r="G28" s="42">
        <v>5</v>
      </c>
      <c r="H28" s="49">
        <v>17</v>
      </c>
      <c r="I28" s="49">
        <v>4</v>
      </c>
      <c r="J28" s="49">
        <v>11</v>
      </c>
      <c r="K28" s="119">
        <v>7</v>
      </c>
      <c r="L28" s="119">
        <v>7</v>
      </c>
      <c r="M28" s="119">
        <v>4</v>
      </c>
      <c r="N28" s="153"/>
      <c r="O28" s="153"/>
      <c r="P28" s="153"/>
    </row>
    <row r="29" spans="2:16" x14ac:dyDescent="0.2">
      <c r="B29" s="243"/>
      <c r="C29" s="244"/>
      <c r="D29" s="44" t="s">
        <v>52</v>
      </c>
      <c r="E29" s="42">
        <v>2</v>
      </c>
      <c r="F29" s="42">
        <v>5</v>
      </c>
      <c r="G29" s="42">
        <v>5</v>
      </c>
      <c r="H29" s="44">
        <v>17</v>
      </c>
      <c r="I29" s="44">
        <v>4</v>
      </c>
      <c r="J29" s="44">
        <v>10</v>
      </c>
      <c r="K29" s="119">
        <v>7</v>
      </c>
      <c r="L29" s="119">
        <v>7</v>
      </c>
      <c r="M29" s="119">
        <v>4</v>
      </c>
      <c r="N29" s="153"/>
      <c r="O29" s="153"/>
      <c r="P29" s="153"/>
    </row>
    <row r="30" spans="2:16" s="157" customFormat="1" x14ac:dyDescent="0.2">
      <c r="B30" s="243"/>
      <c r="C30" s="244"/>
      <c r="D30" s="55" t="s">
        <v>53</v>
      </c>
      <c r="E30" s="179">
        <v>100</v>
      </c>
      <c r="F30" s="179">
        <f t="shared" ref="F30:P30" si="9">F29/F28*100</f>
        <v>83.333333333333343</v>
      </c>
      <c r="G30" s="179">
        <v>100</v>
      </c>
      <c r="H30" s="180">
        <f>H29/H28*100</f>
        <v>100</v>
      </c>
      <c r="I30" s="180">
        <f t="shared" si="9"/>
        <v>100</v>
      </c>
      <c r="J30" s="180">
        <f t="shared" si="9"/>
        <v>90.909090909090907</v>
      </c>
      <c r="K30" s="179">
        <f t="shared" si="9"/>
        <v>100</v>
      </c>
      <c r="L30" s="179">
        <f t="shared" si="9"/>
        <v>100</v>
      </c>
      <c r="M30" s="179">
        <f t="shared" si="9"/>
        <v>100</v>
      </c>
      <c r="N30" s="180" t="e">
        <f t="shared" si="9"/>
        <v>#DIV/0!</v>
      </c>
      <c r="O30" s="180" t="e">
        <f t="shared" si="9"/>
        <v>#DIV/0!</v>
      </c>
      <c r="P30" s="180" t="e">
        <f t="shared" si="9"/>
        <v>#DIV/0!</v>
      </c>
    </row>
    <row r="31" spans="2:16" x14ac:dyDescent="0.2">
      <c r="B31" s="243"/>
      <c r="C31" s="244"/>
      <c r="D31" s="44" t="s">
        <v>41</v>
      </c>
      <c r="E31" s="161" t="s">
        <v>80</v>
      </c>
      <c r="F31" s="113" t="s">
        <v>76</v>
      </c>
      <c r="G31" s="150" t="s">
        <v>82</v>
      </c>
      <c r="H31" s="184" t="s">
        <v>120</v>
      </c>
      <c r="I31" s="67" t="s">
        <v>103</v>
      </c>
      <c r="J31" s="184" t="s">
        <v>114</v>
      </c>
      <c r="K31" s="161" t="s">
        <v>136</v>
      </c>
      <c r="L31" s="113" t="s">
        <v>150</v>
      </c>
      <c r="M31" s="150" t="s">
        <v>148</v>
      </c>
      <c r="N31" s="160"/>
      <c r="O31" s="67"/>
      <c r="P31" s="67"/>
    </row>
    <row r="32" spans="2:16" x14ac:dyDescent="0.2">
      <c r="B32" s="245"/>
      <c r="C32" s="246"/>
      <c r="D32" s="40" t="s">
        <v>42</v>
      </c>
      <c r="E32" s="161" t="s">
        <v>81</v>
      </c>
      <c r="F32" s="113" t="s">
        <v>77</v>
      </c>
      <c r="G32" s="125" t="s">
        <v>83</v>
      </c>
      <c r="H32" s="184" t="s">
        <v>121</v>
      </c>
      <c r="I32" s="67" t="s">
        <v>104</v>
      </c>
      <c r="J32" s="184" t="s">
        <v>115</v>
      </c>
      <c r="K32" s="161" t="s">
        <v>137</v>
      </c>
      <c r="L32" s="113" t="s">
        <v>151</v>
      </c>
      <c r="M32" s="125" t="s">
        <v>149</v>
      </c>
      <c r="N32" s="160"/>
      <c r="O32" s="67"/>
      <c r="P32" s="67"/>
    </row>
    <row r="33" spans="2:16" x14ac:dyDescent="0.2">
      <c r="F33" s="164"/>
    </row>
    <row r="34" spans="2:16" s="3" customFormat="1" x14ac:dyDescent="0.2">
      <c r="B34" s="228" t="s">
        <v>20</v>
      </c>
      <c r="C34" s="229"/>
      <c r="D34" s="229"/>
      <c r="E34" s="229"/>
      <c r="F34" s="229"/>
      <c r="G34" s="229"/>
      <c r="H34" s="230"/>
      <c r="I34" s="211" t="s">
        <v>1</v>
      </c>
      <c r="J34" s="212"/>
      <c r="K34" s="213" t="s">
        <v>2</v>
      </c>
      <c r="L34" s="214"/>
      <c r="M34" s="211" t="s">
        <v>3</v>
      </c>
      <c r="N34" s="212"/>
      <c r="O34" s="213" t="s">
        <v>4</v>
      </c>
      <c r="P34" s="214"/>
    </row>
    <row r="35" spans="2:16" ht="12.75" customHeight="1" x14ac:dyDescent="0.2">
      <c r="B35" s="255" t="s">
        <v>54</v>
      </c>
      <c r="C35" s="256"/>
      <c r="D35" s="256"/>
      <c r="E35" s="237" t="s">
        <v>55</v>
      </c>
      <c r="F35" s="237"/>
      <c r="G35" s="237"/>
      <c r="H35" s="237"/>
      <c r="I35" s="196"/>
      <c r="J35" s="197"/>
      <c r="K35" s="199"/>
      <c r="L35" s="200"/>
      <c r="M35" s="196"/>
      <c r="N35" s="197"/>
      <c r="O35" s="199"/>
      <c r="P35" s="200"/>
    </row>
    <row r="36" spans="2:16" x14ac:dyDescent="0.2">
      <c r="B36" s="256"/>
      <c r="C36" s="256"/>
      <c r="D36" s="256"/>
      <c r="E36" s="237" t="s">
        <v>21</v>
      </c>
      <c r="F36" s="237"/>
      <c r="G36" s="237"/>
      <c r="H36" s="237"/>
      <c r="I36" s="196"/>
      <c r="J36" s="197"/>
      <c r="K36" s="199"/>
      <c r="L36" s="200"/>
      <c r="M36" s="196"/>
      <c r="N36" s="197"/>
      <c r="O36" s="199"/>
      <c r="P36" s="200"/>
    </row>
    <row r="37" spans="2:16" x14ac:dyDescent="0.2">
      <c r="B37" s="256"/>
      <c r="C37" s="256"/>
      <c r="D37" s="256"/>
      <c r="E37" s="237" t="s">
        <v>56</v>
      </c>
      <c r="F37" s="237"/>
      <c r="G37" s="237"/>
      <c r="H37" s="237"/>
      <c r="I37" s="196"/>
      <c r="J37" s="197"/>
      <c r="K37" s="199"/>
      <c r="L37" s="200"/>
      <c r="M37" s="196"/>
      <c r="N37" s="197"/>
      <c r="O37" s="199"/>
      <c r="P37" s="200"/>
    </row>
    <row r="38" spans="2:16" x14ac:dyDescent="0.2">
      <c r="B38" s="38"/>
      <c r="C38" s="38"/>
      <c r="D38" s="38"/>
      <c r="E38" s="58"/>
      <c r="F38" s="38"/>
      <c r="G38" s="38"/>
      <c r="H38" s="58"/>
      <c r="I38" s="58"/>
      <c r="J38" s="58"/>
      <c r="K38" s="58"/>
      <c r="L38" s="58"/>
      <c r="M38" s="58"/>
      <c r="N38" s="58"/>
      <c r="O38" s="58"/>
      <c r="P38" s="38"/>
    </row>
    <row r="39" spans="2:16" x14ac:dyDescent="0.2">
      <c r="B39" s="38"/>
      <c r="C39" s="38"/>
      <c r="D39" s="38"/>
      <c r="E39" s="165"/>
      <c r="F39" s="166"/>
      <c r="G39" s="165"/>
      <c r="H39" s="58"/>
      <c r="I39" s="58"/>
      <c r="J39" s="58"/>
      <c r="K39" s="58"/>
      <c r="L39" s="58"/>
      <c r="M39" s="58"/>
      <c r="N39" s="58"/>
      <c r="O39" s="58"/>
      <c r="P39" s="38"/>
    </row>
    <row r="40" spans="2:16" x14ac:dyDescent="0.2">
      <c r="E40" s="165"/>
      <c r="F40" s="166"/>
      <c r="G40" s="167"/>
    </row>
    <row r="41" spans="2:16" x14ac:dyDescent="0.2">
      <c r="C41" s="207" t="s">
        <v>22</v>
      </c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</row>
    <row r="42" spans="2:16" x14ac:dyDescent="0.2">
      <c r="C42" s="33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201" t="s">
        <v>61</v>
      </c>
      <c r="I44" s="201"/>
      <c r="J44" s="201"/>
      <c r="L44" s="6" t="s">
        <v>35</v>
      </c>
      <c r="M44" s="202" t="s">
        <v>67</v>
      </c>
      <c r="N44" s="201"/>
      <c r="O44" s="201"/>
    </row>
    <row r="45" spans="2:16" x14ac:dyDescent="0.2">
      <c r="E45" s="3"/>
      <c r="H45" s="3"/>
      <c r="K45" s="36"/>
    </row>
    <row r="46" spans="2:16" x14ac:dyDescent="0.2">
      <c r="B46" s="1" t="s">
        <v>24</v>
      </c>
      <c r="D46" s="39"/>
    </row>
    <row r="47" spans="2:16" x14ac:dyDescent="0.2">
      <c r="B47" s="1" t="s">
        <v>25</v>
      </c>
    </row>
    <row r="48" spans="2:16" x14ac:dyDescent="0.2">
      <c r="B48" s="1" t="s">
        <v>57</v>
      </c>
    </row>
  </sheetData>
  <customSheetViews>
    <customSheetView guid="{39FE100F-E25A-49B4-A06A-4A57B7375656}" fitToPage="1" topLeftCell="A7">
      <selection activeCell="L33" sqref="L33"/>
      <pageMargins left="0.25" right="0.25" top="0.5" bottom="0.5" header="0.5" footer="0.5"/>
      <pageSetup scale="72" orientation="landscape" r:id="rId1"/>
      <headerFooter alignWithMargins="0"/>
    </customSheetView>
    <customSheetView guid="{CC91C62E-BEF3-4052-AC46-2A40255A0441}" fitToPage="1" topLeftCell="A7">
      <selection activeCell="M20" sqref="M20"/>
      <pageMargins left="0.25" right="0.25" top="0.5" bottom="0.5" header="0.5" footer="0.5"/>
      <pageSetup scale="72" orientation="landscape" r:id="rId2"/>
      <headerFooter alignWithMargins="0"/>
    </customSheetView>
    <customSheetView guid="{CA37C710-4F8D-4D3D-9E49-464FB9F54C0E}" fitToPage="1" topLeftCell="A8">
      <selection activeCell="F13" sqref="F13"/>
      <pageMargins left="0.25" right="0.25" top="0.5" bottom="0.5" header="0.5" footer="0.5"/>
      <pageSetup scale="72" orientation="landscape" r:id="rId3"/>
      <headerFooter alignWithMargins="0"/>
    </customSheetView>
  </customSheetViews>
  <mergeCells count="43"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O35:P35"/>
    <mergeCell ref="E35:H35"/>
    <mergeCell ref="C1:P1"/>
    <mergeCell ref="I34:J34"/>
    <mergeCell ref="K34:L34"/>
    <mergeCell ref="M34:N34"/>
    <mergeCell ref="N7:P8"/>
    <mergeCell ref="O34:P34"/>
    <mergeCell ref="B18:C18"/>
    <mergeCell ref="E7:G8"/>
    <mergeCell ref="K9:M9"/>
    <mergeCell ref="C19:C21"/>
    <mergeCell ref="D2:E2"/>
    <mergeCell ref="H7:J8"/>
    <mergeCell ref="N9:P9"/>
    <mergeCell ref="E9:G9"/>
    <mergeCell ref="B7:D10"/>
    <mergeCell ref="K7:M8"/>
    <mergeCell ref="E37:H37"/>
    <mergeCell ref="E36:H36"/>
    <mergeCell ref="I35:J35"/>
    <mergeCell ref="H9:J9"/>
    <mergeCell ref="B34:H34"/>
    <mergeCell ref="B11:C13"/>
    <mergeCell ref="B19:B27"/>
    <mergeCell ref="C22:C24"/>
    <mergeCell ref="C25:C27"/>
    <mergeCell ref="B28:C32"/>
    <mergeCell ref="B14:C17"/>
  </mergeCells>
  <phoneticPr fontId="2" type="noConversion"/>
  <hyperlinks>
    <hyperlink ref="M44" r:id="rId4"/>
  </hyperlinks>
  <pageMargins left="0.25" right="0.25" top="0.5" bottom="0.5" header="0.5" footer="0.5"/>
  <pageSetup scale="72" orientation="landscape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8" name="Check Box 1">
              <controlPr defaultSize="0" autoFill="0" autoLine="0" autoPict="0">
                <anchor moveWithCells="1">
                  <from>
                    <xdr:col>2</xdr:col>
                    <xdr:colOff>1219200</xdr:colOff>
                    <xdr:row>0</xdr:row>
                    <xdr:rowOff>676275</xdr:rowOff>
                  </from>
                  <to>
                    <xdr:col>2</xdr:col>
                    <xdr:colOff>1619250</xdr:colOff>
                    <xdr:row>0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9" name="Check Box 2">
              <controlPr defaultSize="0" autoFill="0" autoLine="0" autoPict="0">
                <anchor moveWithCells="1">
                  <from>
                    <xdr:col>2</xdr:col>
                    <xdr:colOff>1676400</xdr:colOff>
                    <xdr:row>0</xdr:row>
                    <xdr:rowOff>676275</xdr:rowOff>
                  </from>
                  <to>
                    <xdr:col>3</xdr:col>
                    <xdr:colOff>352425</xdr:colOff>
                    <xdr:row>0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10" name="Check Box 3">
              <controlPr defaultSize="0" autoFill="0" autoLine="0" autoPict="0">
                <anchor moveWithCells="1">
                  <from>
                    <xdr:col>2</xdr:col>
                    <xdr:colOff>676275</xdr:colOff>
                    <xdr:row>0</xdr:row>
                    <xdr:rowOff>676275</xdr:rowOff>
                  </from>
                  <to>
                    <xdr:col>2</xdr:col>
                    <xdr:colOff>1162050</xdr:colOff>
                    <xdr:row>0</xdr:row>
                    <xdr:rowOff>790575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GO 133-C Report-Total Company</vt:lpstr>
      <vt:lpstr>GO 133-C Report-Host</vt:lpstr>
      <vt:lpstr>GO 133-C Report-YMLP</vt:lpstr>
      <vt:lpstr>GO 133-C Report-BSLK</vt:lpstr>
      <vt:lpstr>GO 133-C Report-MMPA</vt:lpstr>
      <vt:lpstr>GO 133-C Report-MRPS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Rubenstein, Gregory</cp:lastModifiedBy>
  <cp:lastPrinted>2015-11-12T18:07:30Z</cp:lastPrinted>
  <dcterms:created xsi:type="dcterms:W3CDTF">2009-11-05T22:32:05Z</dcterms:created>
  <dcterms:modified xsi:type="dcterms:W3CDTF">2016-01-12T19:25:05Z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