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590" windowHeight="13050"/>
  </bookViews>
  <sheets>
    <sheet name="Total Company" sheetId="5" r:id="rId1"/>
    <sheet name="Dorris Exchange" sheetId="1" r:id="rId2"/>
    <sheet name="Macdoel Exchange" sheetId="2" r:id="rId3"/>
    <sheet name="Tulelake Exchange" sheetId="3" r:id="rId4"/>
    <sheet name="Newell Exchange" sheetId="4" r:id="rId5"/>
  </sheets>
  <calcPr calcId="145621"/>
</workbook>
</file>

<file path=xl/calcChain.xml><?xml version="1.0" encoding="utf-8"?>
<calcChain xmlns="http://schemas.openxmlformats.org/spreadsheetml/2006/main">
  <c r="P32" i="4" l="1"/>
  <c r="P27" i="4"/>
  <c r="P13" i="4"/>
  <c r="P32" i="3"/>
  <c r="P27" i="3"/>
  <c r="P13" i="3"/>
  <c r="P32" i="2"/>
  <c r="P27" i="2"/>
  <c r="P32" i="1"/>
  <c r="P27" i="1"/>
  <c r="P13" i="1"/>
  <c r="P32" i="5"/>
  <c r="P24" i="5"/>
  <c r="P13" i="5"/>
  <c r="O32" i="4"/>
  <c r="O27" i="4"/>
  <c r="O32" i="3"/>
  <c r="O30" i="3"/>
  <c r="O27" i="3"/>
  <c r="O13" i="3"/>
  <c r="O32" i="2"/>
  <c r="O27" i="2"/>
  <c r="O32" i="1"/>
  <c r="O27" i="1"/>
  <c r="O13" i="1"/>
  <c r="O32" i="5"/>
  <c r="O30" i="5"/>
  <c r="O24" i="5"/>
  <c r="O13" i="5"/>
  <c r="N32" i="4"/>
  <c r="N27" i="4"/>
  <c r="N32" i="3"/>
  <c r="N27" i="3"/>
  <c r="N13" i="3"/>
  <c r="N32" i="2"/>
  <c r="N27" i="2"/>
  <c r="N27" i="1"/>
  <c r="N13" i="1"/>
  <c r="N24" i="5"/>
  <c r="N32" i="5"/>
  <c r="N13" i="5"/>
  <c r="M32" i="4"/>
  <c r="M27" i="4"/>
  <c r="M13" i="4"/>
  <c r="M32" i="3"/>
  <c r="M27" i="3"/>
  <c r="M13" i="3"/>
  <c r="M32" i="2"/>
  <c r="M30" i="2"/>
  <c r="M27" i="2"/>
  <c r="M13" i="2"/>
  <c r="M27" i="1"/>
  <c r="M13" i="1"/>
  <c r="M32" i="5"/>
  <c r="M30" i="5"/>
  <c r="M24" i="5"/>
  <c r="M13" i="5"/>
  <c r="L27" i="4"/>
  <c r="L13" i="4"/>
  <c r="L32" i="3"/>
  <c r="L30" i="3"/>
  <c r="L27" i="3"/>
  <c r="L13" i="3"/>
  <c r="L32" i="2"/>
  <c r="L27" i="2"/>
  <c r="L13" i="2"/>
  <c r="L32" i="1"/>
  <c r="L27" i="1"/>
  <c r="L13" i="1"/>
  <c r="L32" i="5"/>
  <c r="L30" i="5"/>
  <c r="L24" i="5"/>
  <c r="L13" i="5"/>
  <c r="K32" i="4"/>
  <c r="K27" i="4"/>
  <c r="K13" i="4"/>
  <c r="K32" i="3"/>
  <c r="K27" i="3"/>
  <c r="K13" i="3"/>
  <c r="K32" i="2"/>
  <c r="K27" i="2"/>
  <c r="K13" i="2"/>
  <c r="K27" i="1"/>
  <c r="K13" i="1"/>
  <c r="K32" i="5"/>
  <c r="K24" i="5"/>
  <c r="K13" i="5"/>
  <c r="M22" i="5"/>
  <c r="L22" i="5"/>
  <c r="K22" i="5"/>
  <c r="J32" i="4"/>
  <c r="J30" i="4"/>
  <c r="J27" i="4"/>
  <c r="J13" i="4"/>
  <c r="J32" i="3"/>
  <c r="J27" i="3"/>
  <c r="J13" i="3"/>
  <c r="J32" i="2"/>
  <c r="J27" i="2"/>
  <c r="J32" i="1"/>
  <c r="J27" i="1"/>
  <c r="J17" i="1"/>
  <c r="J13" i="1"/>
  <c r="J32" i="5"/>
  <c r="J30" i="5"/>
  <c r="J24" i="5"/>
  <c r="J13" i="5"/>
  <c r="I27" i="4"/>
  <c r="I32" i="3"/>
  <c r="I27" i="3"/>
  <c r="I13" i="3"/>
  <c r="I32" i="2"/>
  <c r="I27" i="2"/>
  <c r="I13" i="2"/>
  <c r="I32" i="1"/>
  <c r="I27" i="1"/>
  <c r="I13" i="1"/>
  <c r="I32" i="5"/>
  <c r="I24" i="5"/>
  <c r="I13" i="5"/>
  <c r="H32" i="4"/>
  <c r="H27" i="4"/>
  <c r="H13" i="4"/>
  <c r="H32" i="3"/>
  <c r="H30" i="3"/>
  <c r="H27" i="3"/>
  <c r="H13" i="3"/>
  <c r="H32" i="2"/>
  <c r="H27" i="2"/>
  <c r="H13" i="2"/>
  <c r="H27" i="1"/>
  <c r="H13" i="1"/>
  <c r="H32" i="5"/>
  <c r="H30" i="5"/>
  <c r="H24" i="5"/>
  <c r="H13" i="5"/>
  <c r="G32" i="4"/>
  <c r="G30" i="4"/>
  <c r="G32" i="3"/>
  <c r="G30" i="3"/>
  <c r="G32" i="1"/>
  <c r="G32" i="5"/>
  <c r="G30" i="5"/>
  <c r="F32" i="4"/>
  <c r="F30" i="4"/>
  <c r="F27" i="4"/>
  <c r="F13" i="4"/>
  <c r="F32" i="3"/>
  <c r="F27" i="3"/>
  <c r="F13" i="3"/>
  <c r="F32" i="2"/>
  <c r="F27" i="2"/>
  <c r="F32" i="1"/>
  <c r="F27" i="1"/>
  <c r="F17" i="1"/>
  <c r="F13" i="1"/>
  <c r="F32" i="5"/>
  <c r="F30" i="5"/>
  <c r="F24" i="5"/>
  <c r="F17" i="5"/>
  <c r="F13" i="5"/>
  <c r="G27" i="4"/>
  <c r="G27" i="3"/>
  <c r="G27" i="2"/>
  <c r="G27" i="1"/>
  <c r="G24" i="5"/>
  <c r="G17" i="4"/>
  <c r="G13" i="4"/>
  <c r="G13" i="3"/>
  <c r="G13" i="2"/>
  <c r="G13" i="1"/>
  <c r="G17" i="5"/>
  <c r="G13" i="5"/>
  <c r="E32" i="3"/>
  <c r="E32" i="2"/>
  <c r="E30" i="2"/>
  <c r="E32" i="1"/>
  <c r="E32" i="5"/>
  <c r="E30" i="5"/>
  <c r="E27" i="4"/>
  <c r="E27" i="3"/>
  <c r="E27" i="2"/>
  <c r="E27" i="1"/>
  <c r="E24" i="5"/>
  <c r="E13" i="4"/>
  <c r="E13" i="3"/>
  <c r="E13" i="2"/>
  <c r="E13" i="1"/>
  <c r="E13" i="5"/>
</calcChain>
</file>

<file path=xl/sharedStrings.xml><?xml version="1.0" encoding="utf-8"?>
<sst xmlns="http://schemas.openxmlformats.org/spreadsheetml/2006/main" count="385" uniqueCount="71">
  <si>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</si>
  <si>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</si>
  <si>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</si>
  <si>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</si>
  <si>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</si>
  <si>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</si>
  <si>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</si>
  <si>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</si>
  <si>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</si>
  <si>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</si>
  <si>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</si>
  <si>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</si>
  <si>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</si>
  <si>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</si>
  <si>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</si>
  <si>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</si>
  <si>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</si>
  <si>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</si>
  <si>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</si>
  <si>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</si>
  <si>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</si>
  <si>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</si>
  <si>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</si>
  <si>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</si>
  <si>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</si>
  <si>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</si>
  <si>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</si>
  <si>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</si>
  <si>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</si>
  <si>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</si>
  <si>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</si>
  <si>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</si>
  <si>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</si>
  <si>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</si>
  <si>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</si>
  <si>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</si>
  <si>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</si>
  <si>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</si>
  <si>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</si>
  <si>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</si>
  <si>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</si>
  <si>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</si>
  <si>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</si>
  <si>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</si>
  <si>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</si>
  <si>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</si>
  <si>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</si>
  <si>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</si>
  <si>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</si>
  <si>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</si>
  <si>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</si>
  <si>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</si>
  <si>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</si>
  <si>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</si>
  <si>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</si>
  <si>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</si>
  <si>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</si>
  <si>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</si>
  <si>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</si>
  <si>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</si>
  <si>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Mindy Hill</t>
  </si>
  <si>
    <t>530-397-7012</t>
  </si>
  <si>
    <t>mindy@cot.net</t>
  </si>
  <si>
    <t>Macdoel Exchange</t>
  </si>
  <si>
    <t>Tulelake Exchange</t>
  </si>
  <si>
    <t>Newell Exchange</t>
  </si>
  <si>
    <t>All Exchanges</t>
  </si>
  <si>
    <t>Date filed
(05/15/15)</t>
  </si>
  <si>
    <t>Date filed
(08/15/15)</t>
  </si>
  <si>
    <t>Date filed
(11/15/15)</t>
  </si>
  <si>
    <t>Date filed
(02/15/16)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</si>
</sst>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2" borderId="7" xfId="0" applyFont="1" applyFill="1" applyBorder="1"/>
    <xf numFmtId="0" fontId="8" fillId="2" borderId="3" xfId="0" applyFont="1" applyFill="1" applyBorder="1"/>
    <xf numFmtId="0" fontId="8" fillId="0" borderId="7" xfId="0" applyFont="1" applyBorder="1"/>
    <xf numFmtId="0" fontId="8" fillId="0" borderId="2" xfId="0" applyFont="1" applyBorder="1"/>
    <xf numFmtId="0" fontId="8" fillId="2" borderId="8" xfId="0" applyFont="1" applyFill="1" applyBorder="1"/>
    <xf numFmtId="0" fontId="8" fillId="2" borderId="2" xfId="0" applyFont="1" applyFill="1" applyBorder="1"/>
    <xf numFmtId="0" fontId="8" fillId="0" borderId="8" xfId="0" applyFont="1" applyBorder="1"/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9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9" fontId="8" fillId="2" borderId="7" xfId="0" applyNumberFormat="1" applyFont="1" applyFill="1" applyBorder="1"/>
    <xf numFmtId="9" fontId="8" fillId="2" borderId="0" xfId="0" applyNumberFormat="1" applyFont="1" applyFill="1" applyBorder="1"/>
    <xf numFmtId="9" fontId="8" fillId="2" borderId="3" xfId="0" applyNumberFormat="1" applyFont="1" applyFill="1" applyBorder="1"/>
    <xf numFmtId="9" fontId="8" fillId="2" borderId="9" xfId="0" applyNumberFormat="1" applyFont="1" applyFill="1" applyBorder="1"/>
    <xf numFmtId="9" fontId="8" fillId="0" borderId="3" xfId="0" applyNumberFormat="1" applyFont="1" applyBorder="1"/>
    <xf numFmtId="168" fontId="8" fillId="0" borderId="3" xfId="0" applyNumberFormat="1" applyFont="1" applyBorder="1"/>
    <xf numFmtId="9" fontId="8" fillId="0" borderId="9" xfId="0" applyNumberFormat="1" applyFont="1" applyBorder="1"/>
    <xf numFmtId="2" fontId="8" fillId="0" borderId="3" xfId="0" applyNumberFormat="1" applyFont="1" applyBorder="1"/>
    <xf numFmtId="9" fontId="8" fillId="0" borderId="7" xfId="0" applyNumberFormat="1" applyFont="1" applyBorder="1"/>
    <xf numFmtId="2" fontId="8" fillId="0" borderId="7" xfId="0" applyNumberFormat="1" applyFont="1" applyBorder="1"/>
    <xf numFmtId="168" fontId="8" fillId="0" borderId="7" xfId="0" applyNumberFormat="1" applyFont="1" applyBorder="1"/>
    <xf numFmtId="9" fontId="5" fillId="0" borderId="0" xfId="0" applyNumberFormat="1" applyFont="1" applyFill="1" applyBorder="1"/>
    <xf numFmtId="9" fontId="8" fillId="0" borderId="0" xfId="0" applyNumberFormat="1" applyFont="1" applyBorder="1"/>
    <xf numFmtId="2" fontId="8" fillId="2" borderId="7" xfId="0" applyNumberFormat="1" applyFont="1" applyFill="1" applyBorder="1"/>
    <xf numFmtId="168" fontId="8" fillId="2" borderId="7" xfId="0" applyNumberFormat="1" applyFont="1" applyFill="1" applyBorder="1"/>
    <xf numFmtId="2" fontId="5" fillId="2" borderId="7" xfId="0" quotePrefix="1" applyNumberFormat="1" applyFont="1" applyFill="1" applyBorder="1" applyAlignment="1">
      <alignment horizontal="right"/>
    </xf>
    <xf numFmtId="2" fontId="8" fillId="2" borderId="3" xfId="0" applyNumberFormat="1" applyFont="1" applyFill="1" applyBorder="1"/>
    <xf numFmtId="168" fontId="8" fillId="2" borderId="3" xfId="0" applyNumberFormat="1" applyFont="1" applyFill="1" applyBorder="1"/>
    <xf numFmtId="2" fontId="5" fillId="0" borderId="3" xfId="0" applyNumberFormat="1" applyFont="1" applyBorder="1"/>
    <xf numFmtId="1" fontId="8" fillId="2" borderId="7" xfId="0" applyNumberFormat="1" applyFont="1" applyFill="1" applyBorder="1"/>
    <xf numFmtId="1" fontId="8" fillId="2" borderId="3" xfId="0" applyNumberFormat="1" applyFont="1" applyFill="1" applyBorder="1"/>
    <xf numFmtId="1" fontId="8" fillId="0" borderId="3" xfId="0" applyNumberFormat="1" applyFont="1" applyBorder="1"/>
    <xf numFmtId="1" fontId="8" fillId="0" borderId="7" xfId="0" applyNumberFormat="1" applyFont="1" applyBorder="1"/>
    <xf numFmtId="2" fontId="8" fillId="2" borderId="6" xfId="0" applyNumberFormat="1" applyFont="1" applyFill="1" applyBorder="1"/>
    <xf numFmtId="9" fontId="8" fillId="2" borderId="5" xfId="0" applyNumberFormat="1" applyFont="1" applyFill="1" applyBorder="1"/>
    <xf numFmtId="168" fontId="8" fillId="2" borderId="5" xfId="0" applyNumberFormat="1" applyFont="1" applyFill="1" applyBorder="1"/>
    <xf numFmtId="9" fontId="8" fillId="0" borderId="5" xfId="0" applyNumberFormat="1" applyFont="1" applyBorder="1"/>
    <xf numFmtId="9" fontId="5" fillId="0" borderId="5" xfId="0" applyNumberFormat="1" applyFont="1" applyFill="1" applyBorder="1"/>
    <xf numFmtId="9" fontId="5" fillId="0" borderId="5" xfId="0" applyNumberFormat="1" applyFont="1" applyBorder="1"/>
    <xf numFmtId="2" fontId="5" fillId="0" borderId="10" xfId="0" applyNumberFormat="1" applyFont="1" applyFill="1" applyBorder="1"/>
    <xf numFmtId="2" fontId="8" fillId="2" borderId="5" xfId="0" applyNumberFormat="1" applyFont="1" applyFill="1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0" fillId="0" borderId="1" xfId="1" applyBorder="1" applyAlignment="1" applyProtection="1">
      <alignment horizontal="left"/>
    </xf>
    <xf numFmtId="0" fontId="8" fillId="0" borderId="4" xfId="0" applyFont="1" applyFill="1" applyBorder="1" applyAlignment="1"/>
    <xf numFmtId="0" fontId="8" fillId="0" borderId="16" xfId="0" applyFont="1" applyBorder="1" applyAlignment="1"/>
    <xf numFmtId="0" fontId="8" fillId="0" borderId="5" xfId="0" applyFont="1" applyFill="1" applyBorder="1" applyAlignment="1"/>
    <xf numFmtId="0" fontId="8" fillId="2" borderId="4" xfId="0" applyFont="1" applyFill="1" applyBorder="1" applyAlignment="1"/>
    <xf numFmtId="0" fontId="8" fillId="2" borderId="16" xfId="0" applyFont="1" applyFill="1" applyBorder="1" applyAlignment="1"/>
    <xf numFmtId="0" fontId="6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/>
    <xf numFmtId="0" fontId="6" fillId="0" borderId="11" xfId="0" applyFont="1" applyBorder="1" applyAlignment="1">
      <alignment vertical="center" wrapText="1"/>
    </xf>
    <xf numFmtId="0" fontId="8" fillId="0" borderId="12" xfId="0" applyFont="1" applyBorder="1" applyAlignment="1"/>
    <xf numFmtId="0" fontId="8" fillId="0" borderId="10" xfId="0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/>
    <xf numFmtId="0" fontId="6" fillId="0" borderId="16" xfId="0" applyFont="1" applyBorder="1" applyAlignment="1"/>
    <xf numFmtId="0" fontId="6" fillId="2" borderId="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12" xfId="0" applyFont="1" applyBorder="1" applyAlignment="1"/>
    <xf numFmtId="0" fontId="5" fillId="0" borderId="10" xfId="0" applyFont="1" applyBorder="1" applyAlignment="1"/>
    <xf numFmtId="0" fontId="5" fillId="0" borderId="0" xfId="0" applyFont="1" applyBorder="1" applyAlignment="1"/>
    <xf numFmtId="0" fontId="5" fillId="0" borderId="13" xfId="0" applyFont="1" applyBorder="1" applyAlignment="1"/>
    <xf numFmtId="0" fontId="8" fillId="0" borderId="7" xfId="0" applyFont="1" applyBorder="1" applyAlignment="1"/>
    <xf numFmtId="0" fontId="5" fillId="2" borderId="11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tabSelected="1" workbookViewId="0">
      <selection activeCell="V33" sqref="V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8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8" s="3" customFormat="1" ht="13.5" thickBot="1" x14ac:dyDescent="0.25">
      <c r="B2" s="3" t="s">
        <v>36</v>
      </c>
      <c r="D2" s="104" t="s">
        <v>58</v>
      </c>
      <c r="E2" s="104"/>
      <c r="I2" s="4" t="s">
        <v>32</v>
      </c>
      <c r="J2" s="5">
        <v>1006</v>
      </c>
      <c r="M2" s="3" t="s">
        <v>37</v>
      </c>
      <c r="N2" s="6"/>
      <c r="O2" s="5">
        <v>2015</v>
      </c>
    </row>
    <row r="3" spans="2:18" x14ac:dyDescent="0.2">
      <c r="B3" s="3"/>
      <c r="I3" s="3"/>
      <c r="J3" s="3"/>
      <c r="K3" s="3"/>
      <c r="L3" s="3"/>
      <c r="M3" s="3"/>
      <c r="N3" s="3"/>
    </row>
    <row r="4" spans="2:18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8" x14ac:dyDescent="0.2">
      <c r="B5" s="3"/>
      <c r="C5" s="3"/>
      <c r="D5" s="3"/>
      <c r="E5" s="3"/>
    </row>
    <row r="7" spans="2:18" s="2" customFormat="1" ht="12.75" customHeight="1" x14ac:dyDescent="0.2">
      <c r="B7" s="105" t="s">
        <v>0</v>
      </c>
      <c r="C7" s="106"/>
      <c r="D7" s="107"/>
      <c r="E7" s="112" t="s">
        <v>67</v>
      </c>
      <c r="F7" s="113"/>
      <c r="G7" s="113"/>
      <c r="H7" s="116" t="s">
        <v>68</v>
      </c>
      <c r="I7" s="117"/>
      <c r="J7" s="118"/>
      <c r="K7" s="122" t="s">
        <v>69</v>
      </c>
      <c r="L7" s="113"/>
      <c r="M7" s="113"/>
      <c r="N7" s="116" t="s">
        <v>70</v>
      </c>
      <c r="O7" s="117"/>
      <c r="P7" s="118"/>
    </row>
    <row r="8" spans="2:18" s="2" customFormat="1" ht="12.75" customHeight="1" x14ac:dyDescent="0.2">
      <c r="B8" s="108"/>
      <c r="C8" s="109"/>
      <c r="D8" s="110"/>
      <c r="E8" s="114"/>
      <c r="F8" s="115"/>
      <c r="G8" s="115"/>
      <c r="H8" s="119"/>
      <c r="I8" s="120"/>
      <c r="J8" s="121"/>
      <c r="K8" s="115"/>
      <c r="L8" s="115"/>
      <c r="M8" s="115"/>
      <c r="N8" s="119"/>
      <c r="O8" s="120"/>
      <c r="P8" s="121"/>
    </row>
    <row r="9" spans="2:18" ht="12.75" customHeight="1" x14ac:dyDescent="0.2">
      <c r="B9" s="108"/>
      <c r="C9" s="109"/>
      <c r="D9" s="110"/>
      <c r="E9" s="123" t="s">
        <v>1</v>
      </c>
      <c r="F9" s="124"/>
      <c r="G9" s="125"/>
      <c r="H9" s="85" t="s">
        <v>2</v>
      </c>
      <c r="I9" s="92"/>
      <c r="J9" s="93"/>
      <c r="K9" s="123" t="s">
        <v>3</v>
      </c>
      <c r="L9" s="124"/>
      <c r="M9" s="125"/>
      <c r="N9" s="85" t="s">
        <v>4</v>
      </c>
      <c r="O9" s="92"/>
      <c r="P9" s="93"/>
    </row>
    <row r="10" spans="2:18" s="14" customFormat="1" ht="12.75" customHeight="1" x14ac:dyDescent="0.2">
      <c r="B10" s="83"/>
      <c r="C10" s="111"/>
      <c r="D10" s="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8" ht="12.75" customHeight="1" x14ac:dyDescent="0.2">
      <c r="B11" s="94" t="s">
        <v>43</v>
      </c>
      <c r="C11" s="80"/>
      <c r="D11" s="15" t="s">
        <v>26</v>
      </c>
      <c r="E11" s="16">
        <v>35</v>
      </c>
      <c r="F11" s="17">
        <v>61</v>
      </c>
      <c r="G11" s="17">
        <v>62</v>
      </c>
      <c r="H11" s="19">
        <v>40</v>
      </c>
      <c r="I11" s="20">
        <v>30</v>
      </c>
      <c r="J11" s="19">
        <v>36</v>
      </c>
      <c r="K11" s="18">
        <v>22</v>
      </c>
      <c r="L11" s="17">
        <v>55</v>
      </c>
      <c r="M11" s="18">
        <v>55</v>
      </c>
      <c r="N11" s="19">
        <v>21</v>
      </c>
      <c r="O11" s="20">
        <v>20</v>
      </c>
      <c r="P11" s="19">
        <v>21</v>
      </c>
    </row>
    <row r="12" spans="2:18" x14ac:dyDescent="0.2">
      <c r="B12" s="81"/>
      <c r="C12" s="82"/>
      <c r="D12" s="19" t="s">
        <v>27</v>
      </c>
      <c r="E12" s="18">
        <v>18</v>
      </c>
      <c r="F12" s="17">
        <v>24</v>
      </c>
      <c r="G12" s="17">
        <v>23</v>
      </c>
      <c r="H12" s="19">
        <v>21</v>
      </c>
      <c r="I12" s="20">
        <v>13</v>
      </c>
      <c r="J12" s="19">
        <v>17</v>
      </c>
      <c r="K12" s="18">
        <v>10</v>
      </c>
      <c r="L12" s="17">
        <v>26</v>
      </c>
      <c r="M12" s="18">
        <v>22</v>
      </c>
      <c r="N12" s="19">
        <v>11</v>
      </c>
      <c r="O12" s="20">
        <v>10</v>
      </c>
      <c r="P12" s="19">
        <v>13</v>
      </c>
    </row>
    <row r="13" spans="2:18" x14ac:dyDescent="0.2">
      <c r="B13" s="83"/>
      <c r="C13" s="84"/>
      <c r="D13" s="15" t="s">
        <v>28</v>
      </c>
      <c r="E13" s="52">
        <f t="shared" ref="E13:J13" si="0">E11/E12</f>
        <v>1.9444444444444444</v>
      </c>
      <c r="F13" s="53">
        <f t="shared" si="0"/>
        <v>2.5416666666666665</v>
      </c>
      <c r="G13" s="53">
        <f t="shared" si="0"/>
        <v>2.6956521739130435</v>
      </c>
      <c r="H13" s="44">
        <f t="shared" si="0"/>
        <v>1.9047619047619047</v>
      </c>
      <c r="I13" s="46">
        <f t="shared" si="0"/>
        <v>2.3076923076923075</v>
      </c>
      <c r="J13" s="44">
        <f t="shared" si="0"/>
        <v>2.1176470588235294</v>
      </c>
      <c r="K13" s="50">
        <f t="shared" ref="K13:P13" si="1">K11/K12</f>
        <v>2.2000000000000002</v>
      </c>
      <c r="L13" s="53">
        <f t="shared" si="1"/>
        <v>2.1153846153846154</v>
      </c>
      <c r="M13" s="50">
        <f t="shared" si="1"/>
        <v>2.5</v>
      </c>
      <c r="N13" s="44">
        <f t="shared" si="1"/>
        <v>1.9090909090909092</v>
      </c>
      <c r="O13" s="46">
        <f t="shared" si="1"/>
        <v>2</v>
      </c>
      <c r="P13" s="44">
        <f t="shared" si="1"/>
        <v>1.6153846153846154</v>
      </c>
      <c r="R13" s="66"/>
    </row>
    <row r="14" spans="2:18" ht="12.75" customHeight="1" x14ac:dyDescent="0.2">
      <c r="B14" s="94" t="s">
        <v>44</v>
      </c>
      <c r="C14" s="80"/>
      <c r="D14" s="24" t="s">
        <v>45</v>
      </c>
      <c r="E14" s="25">
        <v>18</v>
      </c>
      <c r="F14" s="26">
        <v>24</v>
      </c>
      <c r="G14" s="26">
        <v>23</v>
      </c>
      <c r="H14" s="24">
        <v>40</v>
      </c>
      <c r="I14" s="27">
        <v>13</v>
      </c>
      <c r="J14" s="24">
        <v>17</v>
      </c>
      <c r="K14" s="25">
        <v>22</v>
      </c>
      <c r="L14" s="26">
        <v>26</v>
      </c>
      <c r="M14" s="25">
        <v>22</v>
      </c>
      <c r="N14" s="24">
        <v>11</v>
      </c>
      <c r="O14" s="27">
        <v>10</v>
      </c>
      <c r="P14" s="24">
        <v>13</v>
      </c>
    </row>
    <row r="15" spans="2:18" ht="15" customHeight="1" x14ac:dyDescent="0.2">
      <c r="B15" s="81"/>
      <c r="C15" s="82"/>
      <c r="D15" s="28" t="s">
        <v>29</v>
      </c>
      <c r="E15" s="18">
        <v>18</v>
      </c>
      <c r="F15" s="17">
        <v>23</v>
      </c>
      <c r="G15" s="17">
        <v>22</v>
      </c>
      <c r="H15" s="19">
        <v>40</v>
      </c>
      <c r="I15" s="20">
        <v>13</v>
      </c>
      <c r="J15" s="19">
        <v>17</v>
      </c>
      <c r="K15" s="18">
        <v>22</v>
      </c>
      <c r="L15" s="17">
        <v>26</v>
      </c>
      <c r="M15" s="18">
        <v>22</v>
      </c>
      <c r="N15" s="19">
        <v>11</v>
      </c>
      <c r="O15" s="20">
        <v>10</v>
      </c>
      <c r="P15" s="19">
        <v>13</v>
      </c>
    </row>
    <row r="16" spans="2:18" ht="13.5" customHeight="1" x14ac:dyDescent="0.2">
      <c r="B16" s="81"/>
      <c r="C16" s="82"/>
      <c r="D16" s="28" t="s">
        <v>30</v>
      </c>
      <c r="E16" s="21">
        <v>0</v>
      </c>
      <c r="F16" s="22">
        <v>1</v>
      </c>
      <c r="G16" s="22">
        <v>1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x14ac:dyDescent="0.2">
      <c r="B17" s="83"/>
      <c r="C17" s="84"/>
      <c r="D17" s="15" t="s">
        <v>17</v>
      </c>
      <c r="E17" s="37">
        <v>1</v>
      </c>
      <c r="F17" s="39">
        <f>F15/F14</f>
        <v>0.95833333333333337</v>
      </c>
      <c r="G17" s="39">
        <f>G15/G14</f>
        <v>0.95652173913043481</v>
      </c>
      <c r="H17" s="41">
        <v>1</v>
      </c>
      <c r="I17" s="45">
        <v>1</v>
      </c>
      <c r="J17" s="41">
        <v>1</v>
      </c>
      <c r="K17" s="39">
        <v>1</v>
      </c>
      <c r="L17" s="39">
        <v>1</v>
      </c>
      <c r="M17" s="39">
        <v>1</v>
      </c>
      <c r="N17" s="41">
        <v>1</v>
      </c>
      <c r="O17" s="41">
        <v>1</v>
      </c>
      <c r="P17" s="41">
        <v>1</v>
      </c>
    </row>
    <row r="18" spans="2:16" x14ac:dyDescent="0.2">
      <c r="B18" s="95" t="s">
        <v>18</v>
      </c>
      <c r="C18" s="7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6" t="s">
        <v>19</v>
      </c>
      <c r="C19" s="99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7"/>
      <c r="C20" s="100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7"/>
      <c r="C21" s="101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7"/>
      <c r="C22" s="99" t="s">
        <v>31</v>
      </c>
      <c r="D22" s="24" t="s">
        <v>47</v>
      </c>
      <c r="E22" s="25">
        <v>1846</v>
      </c>
      <c r="F22" s="26">
        <v>1863</v>
      </c>
      <c r="G22" s="25">
        <v>1863</v>
      </c>
      <c r="H22" s="24">
        <v>1863</v>
      </c>
      <c r="I22" s="27">
        <v>1866</v>
      </c>
      <c r="J22" s="24">
        <v>1863</v>
      </c>
      <c r="K22" s="25">
        <f>'Dorris Exchange'!K25+'Macdoel Exchange'!K25+'Tulelake Exchange'!K25+'Newell Exchange'!K25</f>
        <v>1861</v>
      </c>
      <c r="L22" s="26">
        <f>'Dorris Exchange'!L25+'Macdoel Exchange'!L25+'Tulelake Exchange'!L25+'Newell Exchange'!L25</f>
        <v>1868</v>
      </c>
      <c r="M22" s="25">
        <f>'Dorris Exchange'!M25+'Macdoel Exchange'!M25+'Tulelake Exchange'!M25+'Newell Exchange'!M25</f>
        <v>1843</v>
      </c>
      <c r="N22" s="24">
        <v>1886</v>
      </c>
      <c r="O22" s="27">
        <v>1883</v>
      </c>
      <c r="P22" s="24">
        <v>1872</v>
      </c>
    </row>
    <row r="23" spans="2:16" x14ac:dyDescent="0.2">
      <c r="B23" s="97"/>
      <c r="C23" s="100"/>
      <c r="D23" s="19" t="s">
        <v>48</v>
      </c>
      <c r="E23" s="18">
        <v>30</v>
      </c>
      <c r="F23" s="17">
        <v>46</v>
      </c>
      <c r="G23" s="18">
        <v>30</v>
      </c>
      <c r="H23" s="19">
        <v>29</v>
      </c>
      <c r="I23" s="20">
        <v>34</v>
      </c>
      <c r="J23" s="19">
        <v>39</v>
      </c>
      <c r="K23" s="18">
        <v>25</v>
      </c>
      <c r="L23" s="17">
        <v>44</v>
      </c>
      <c r="M23" s="18">
        <v>51</v>
      </c>
      <c r="N23" s="19">
        <v>24</v>
      </c>
      <c r="O23" s="20">
        <v>37</v>
      </c>
      <c r="P23" s="19">
        <v>46</v>
      </c>
    </row>
    <row r="24" spans="2:16" x14ac:dyDescent="0.2">
      <c r="B24" s="97"/>
      <c r="C24" s="101"/>
      <c r="D24" s="15" t="s">
        <v>40</v>
      </c>
      <c r="E24" s="51">
        <f t="shared" ref="E24:J24" si="2">E23/E22</f>
        <v>1.6251354279523293E-2</v>
      </c>
      <c r="F24" s="54">
        <f t="shared" si="2"/>
        <v>2.4691358024691357E-2</v>
      </c>
      <c r="G24" s="51">
        <f t="shared" si="2"/>
        <v>1.610305958132045E-2</v>
      </c>
      <c r="H24" s="42">
        <f t="shared" si="2"/>
        <v>1.5566290928609769E-2</v>
      </c>
      <c r="I24" s="47">
        <f t="shared" si="2"/>
        <v>1.8220793140407289E-2</v>
      </c>
      <c r="J24" s="42">
        <f t="shared" si="2"/>
        <v>2.0933977455716585E-2</v>
      </c>
      <c r="K24" s="51">
        <f t="shared" ref="K24:P24" si="3">K23/K22</f>
        <v>1.3433637829124127E-2</v>
      </c>
      <c r="L24" s="62">
        <f t="shared" si="3"/>
        <v>2.3554603854389723E-2</v>
      </c>
      <c r="M24" s="51">
        <f t="shared" si="3"/>
        <v>2.7672273467173086E-2</v>
      </c>
      <c r="N24" s="42">
        <f t="shared" si="3"/>
        <v>1.2725344644750796E-2</v>
      </c>
      <c r="O24" s="42">
        <f t="shared" si="3"/>
        <v>1.9649495485926712E-2</v>
      </c>
      <c r="P24" s="42">
        <f t="shared" si="3"/>
        <v>2.4572649572649572E-2</v>
      </c>
    </row>
    <row r="25" spans="2:16" ht="12.75" customHeight="1" x14ac:dyDescent="0.2">
      <c r="B25" s="97"/>
      <c r="C25" s="99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x14ac:dyDescent="0.2">
      <c r="B26" s="97"/>
      <c r="C26" s="100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x14ac:dyDescent="0.2">
      <c r="B27" s="98"/>
      <c r="C27" s="101"/>
      <c r="D27" s="15" t="s">
        <v>40</v>
      </c>
      <c r="E27" s="51"/>
      <c r="F27" s="54"/>
      <c r="G27" s="51"/>
      <c r="H27" s="42"/>
      <c r="I27" s="47"/>
      <c r="J27" s="42"/>
      <c r="K27" s="51"/>
      <c r="L27" s="54"/>
      <c r="M27" s="51"/>
      <c r="N27" s="42"/>
      <c r="O27" s="47"/>
      <c r="P27" s="42"/>
    </row>
    <row r="28" spans="2:16" x14ac:dyDescent="0.2">
      <c r="B28" s="79" t="s">
        <v>50</v>
      </c>
      <c r="C28" s="80"/>
      <c r="D28" s="29" t="s">
        <v>51</v>
      </c>
      <c r="E28" s="25">
        <v>12</v>
      </c>
      <c r="F28" s="26">
        <v>30</v>
      </c>
      <c r="G28" s="25">
        <v>20</v>
      </c>
      <c r="H28" s="24">
        <v>13</v>
      </c>
      <c r="I28" s="27">
        <v>11</v>
      </c>
      <c r="J28" s="24">
        <v>13</v>
      </c>
      <c r="K28" s="25">
        <v>12</v>
      </c>
      <c r="L28" s="26">
        <v>25</v>
      </c>
      <c r="M28" s="25">
        <v>20</v>
      </c>
      <c r="N28" s="24">
        <v>10</v>
      </c>
      <c r="O28" s="27">
        <v>21</v>
      </c>
      <c r="P28" s="24">
        <v>19</v>
      </c>
    </row>
    <row r="29" spans="2:16" x14ac:dyDescent="0.2">
      <c r="B29" s="81"/>
      <c r="C29" s="82"/>
      <c r="D29" s="19" t="s">
        <v>52</v>
      </c>
      <c r="E29" s="18">
        <v>11</v>
      </c>
      <c r="F29" s="17">
        <v>29</v>
      </c>
      <c r="G29" s="18">
        <v>17</v>
      </c>
      <c r="H29" s="19">
        <v>12</v>
      </c>
      <c r="I29" s="20">
        <v>11</v>
      </c>
      <c r="J29" s="19">
        <v>12</v>
      </c>
      <c r="K29" s="18">
        <v>12</v>
      </c>
      <c r="L29" s="17">
        <v>24</v>
      </c>
      <c r="M29" s="18">
        <v>19</v>
      </c>
      <c r="N29" s="19">
        <v>10</v>
      </c>
      <c r="O29" s="20">
        <v>20</v>
      </c>
      <c r="P29" s="19">
        <v>19</v>
      </c>
    </row>
    <row r="30" spans="2:16" x14ac:dyDescent="0.2">
      <c r="B30" s="81"/>
      <c r="C30" s="82"/>
      <c r="D30" s="30" t="s">
        <v>53</v>
      </c>
      <c r="E30" s="38">
        <f>E29/E28</f>
        <v>0.91666666666666663</v>
      </c>
      <c r="F30" s="40">
        <f>F29/F28</f>
        <v>0.96666666666666667</v>
      </c>
      <c r="G30" s="38">
        <f>G29/G28</f>
        <v>0.85</v>
      </c>
      <c r="H30" s="43">
        <f>H29/H28</f>
        <v>0.92307692307692313</v>
      </c>
      <c r="I30" s="48">
        <v>1</v>
      </c>
      <c r="J30" s="43">
        <f>J29/J28</f>
        <v>0.92307692307692313</v>
      </c>
      <c r="K30" s="38">
        <v>1</v>
      </c>
      <c r="L30" s="61">
        <f>L29/L28</f>
        <v>0.96</v>
      </c>
      <c r="M30" s="38">
        <f>M29/M28</f>
        <v>0.95</v>
      </c>
      <c r="N30" s="48">
        <v>1</v>
      </c>
      <c r="O30" s="64">
        <f>O29/O28</f>
        <v>0.95238095238095233</v>
      </c>
      <c r="P30" s="64">
        <v>1</v>
      </c>
    </row>
    <row r="31" spans="2:16" x14ac:dyDescent="0.2">
      <c r="B31" s="81"/>
      <c r="C31" s="82"/>
      <c r="D31" s="19" t="s">
        <v>41</v>
      </c>
      <c r="E31" s="18">
        <v>131.69999999999999</v>
      </c>
      <c r="F31" s="17">
        <v>212.51</v>
      </c>
      <c r="G31" s="18">
        <v>266.02</v>
      </c>
      <c r="H31" s="19">
        <v>124.69</v>
      </c>
      <c r="I31" s="19">
        <v>100.88</v>
      </c>
      <c r="J31" s="19">
        <v>90.37</v>
      </c>
      <c r="K31" s="18">
        <v>34.58</v>
      </c>
      <c r="L31" s="17">
        <v>125.97</v>
      </c>
      <c r="M31" s="18">
        <v>134.33000000000001</v>
      </c>
      <c r="N31" s="19">
        <v>27.76</v>
      </c>
      <c r="O31" s="20">
        <v>154.32</v>
      </c>
      <c r="P31" s="19">
        <v>95.33</v>
      </c>
    </row>
    <row r="32" spans="2:16" x14ac:dyDescent="0.2">
      <c r="B32" s="83"/>
      <c r="C32" s="84"/>
      <c r="D32" s="15" t="s">
        <v>42</v>
      </c>
      <c r="E32" s="50">
        <f t="shared" ref="E32:J32" si="4">E31/E28</f>
        <v>10.975</v>
      </c>
      <c r="F32" s="53">
        <f t="shared" si="4"/>
        <v>7.0836666666666668</v>
      </c>
      <c r="G32" s="50">
        <f t="shared" si="4"/>
        <v>13.300999999999998</v>
      </c>
      <c r="H32" s="44">
        <f t="shared" si="4"/>
        <v>9.5915384615384607</v>
      </c>
      <c r="I32" s="46">
        <f t="shared" si="4"/>
        <v>9.17090909090909</v>
      </c>
      <c r="J32" s="55">
        <f t="shared" si="4"/>
        <v>6.9515384615384619</v>
      </c>
      <c r="K32" s="50">
        <f t="shared" ref="K32:P32" si="5">K31/K28</f>
        <v>2.8816666666666664</v>
      </c>
      <c r="L32" s="53">
        <f t="shared" si="5"/>
        <v>5.0388000000000002</v>
      </c>
      <c r="M32" s="50">
        <f t="shared" si="5"/>
        <v>6.7165000000000008</v>
      </c>
      <c r="N32" s="44">
        <f t="shared" si="5"/>
        <v>2.7760000000000002</v>
      </c>
      <c r="O32" s="46">
        <f t="shared" si="5"/>
        <v>7.3485714285714279</v>
      </c>
      <c r="P32" s="44">
        <f t="shared" si="5"/>
        <v>5.0173684210526313</v>
      </c>
    </row>
    <row r="34" spans="2:16" s="3" customFormat="1" x14ac:dyDescent="0.2">
      <c r="B34" s="85" t="s">
        <v>20</v>
      </c>
      <c r="C34" s="86"/>
      <c r="D34" s="86"/>
      <c r="E34" s="86"/>
      <c r="F34" s="86"/>
      <c r="G34" s="86"/>
      <c r="H34" s="87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77" t="s">
        <v>54</v>
      </c>
      <c r="C35" s="78"/>
      <c r="D35" s="78"/>
      <c r="E35" s="74" t="s">
        <v>55</v>
      </c>
      <c r="F35" s="74"/>
      <c r="G35" s="74"/>
      <c r="H35" s="74"/>
      <c r="I35" s="75"/>
      <c r="J35" s="76"/>
      <c r="K35" s="72"/>
      <c r="L35" s="73"/>
      <c r="M35" s="75"/>
      <c r="N35" s="76"/>
      <c r="O35" s="72"/>
      <c r="P35" s="73"/>
    </row>
    <row r="36" spans="2:16" x14ac:dyDescent="0.2">
      <c r="B36" s="78"/>
      <c r="C36" s="78"/>
      <c r="D36" s="78"/>
      <c r="E36" s="74" t="s">
        <v>21</v>
      </c>
      <c r="F36" s="74"/>
      <c r="G36" s="74"/>
      <c r="H36" s="74"/>
      <c r="I36" s="75"/>
      <c r="J36" s="76"/>
      <c r="K36" s="72"/>
      <c r="L36" s="73"/>
      <c r="M36" s="75"/>
      <c r="N36" s="76"/>
      <c r="O36" s="72"/>
      <c r="P36" s="73"/>
    </row>
    <row r="37" spans="2:16" x14ac:dyDescent="0.2">
      <c r="B37" s="78"/>
      <c r="C37" s="78"/>
      <c r="D37" s="78"/>
      <c r="E37" s="74" t="s">
        <v>56</v>
      </c>
      <c r="F37" s="74"/>
      <c r="G37" s="74"/>
      <c r="H37" s="74"/>
      <c r="I37" s="75"/>
      <c r="J37" s="76"/>
      <c r="K37" s="72"/>
      <c r="L37" s="73"/>
      <c r="M37" s="75"/>
      <c r="N37" s="76"/>
      <c r="O37" s="72"/>
      <c r="P37" s="73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8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70" t="s">
        <v>61</v>
      </c>
      <c r="I44" s="70"/>
      <c r="J44" s="70"/>
      <c r="L44" s="6" t="s">
        <v>35</v>
      </c>
      <c r="M44" s="71" t="s">
        <v>62</v>
      </c>
      <c r="N44" s="70"/>
      <c r="O44" s="70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workbookViewId="0">
      <selection activeCell="P27" sqref="P27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8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8" s="3" customFormat="1" ht="13.5" thickBot="1" x14ac:dyDescent="0.25">
      <c r="B2" s="3" t="s">
        <v>36</v>
      </c>
      <c r="D2" s="104" t="s">
        <v>58</v>
      </c>
      <c r="E2" s="104"/>
      <c r="I2" s="4" t="s">
        <v>32</v>
      </c>
      <c r="J2" s="5">
        <v>1006</v>
      </c>
      <c r="M2" s="3" t="s">
        <v>37</v>
      </c>
      <c r="N2" s="6"/>
      <c r="O2" s="5">
        <v>2015</v>
      </c>
    </row>
    <row r="3" spans="2:18" x14ac:dyDescent="0.2">
      <c r="B3" s="3"/>
      <c r="I3" s="3"/>
      <c r="J3" s="3"/>
      <c r="K3" s="3"/>
      <c r="L3" s="3"/>
      <c r="M3" s="3"/>
      <c r="N3" s="3"/>
    </row>
    <row r="4" spans="2:18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18" x14ac:dyDescent="0.2">
      <c r="B5" s="3"/>
      <c r="C5" s="3"/>
      <c r="D5" s="3"/>
      <c r="E5" s="3"/>
    </row>
    <row r="7" spans="2:18" s="2" customFormat="1" ht="12.75" customHeight="1" x14ac:dyDescent="0.2">
      <c r="B7" s="105" t="s">
        <v>0</v>
      </c>
      <c r="C7" s="106"/>
      <c r="D7" s="107"/>
      <c r="E7" s="112" t="s">
        <v>67</v>
      </c>
      <c r="F7" s="113"/>
      <c r="G7" s="113"/>
      <c r="H7" s="116" t="s">
        <v>68</v>
      </c>
      <c r="I7" s="117"/>
      <c r="J7" s="118"/>
      <c r="K7" s="122" t="s">
        <v>69</v>
      </c>
      <c r="L7" s="113"/>
      <c r="M7" s="113"/>
      <c r="N7" s="116" t="s">
        <v>70</v>
      </c>
      <c r="O7" s="117"/>
      <c r="P7" s="118"/>
    </row>
    <row r="8" spans="2:18" s="2" customFormat="1" ht="12.75" customHeight="1" x14ac:dyDescent="0.2">
      <c r="B8" s="108"/>
      <c r="C8" s="109"/>
      <c r="D8" s="110"/>
      <c r="E8" s="114"/>
      <c r="F8" s="115"/>
      <c r="G8" s="115"/>
      <c r="H8" s="119"/>
      <c r="I8" s="120"/>
      <c r="J8" s="121"/>
      <c r="K8" s="115"/>
      <c r="L8" s="115"/>
      <c r="M8" s="115"/>
      <c r="N8" s="119"/>
      <c r="O8" s="120"/>
      <c r="P8" s="121"/>
    </row>
    <row r="9" spans="2:18" ht="12.75" customHeight="1" x14ac:dyDescent="0.2">
      <c r="B9" s="108"/>
      <c r="C9" s="109"/>
      <c r="D9" s="110"/>
      <c r="E9" s="123" t="s">
        <v>1</v>
      </c>
      <c r="F9" s="124"/>
      <c r="G9" s="125"/>
      <c r="H9" s="85" t="s">
        <v>2</v>
      </c>
      <c r="I9" s="92"/>
      <c r="J9" s="93"/>
      <c r="K9" s="123" t="s">
        <v>3</v>
      </c>
      <c r="L9" s="124"/>
      <c r="M9" s="125"/>
      <c r="N9" s="85" t="s">
        <v>4</v>
      </c>
      <c r="O9" s="92"/>
      <c r="P9" s="93"/>
    </row>
    <row r="10" spans="2:18" s="14" customFormat="1" ht="12.75" customHeight="1" x14ac:dyDescent="0.2">
      <c r="B10" s="83"/>
      <c r="C10" s="111"/>
      <c r="D10" s="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8" ht="12.75" customHeight="1" x14ac:dyDescent="0.2">
      <c r="B11" s="94" t="s">
        <v>43</v>
      </c>
      <c r="C11" s="80"/>
      <c r="D11" s="15" t="s">
        <v>26</v>
      </c>
      <c r="E11" s="16">
        <v>14</v>
      </c>
      <c r="F11" s="17">
        <v>35</v>
      </c>
      <c r="G11" s="17">
        <v>16</v>
      </c>
      <c r="H11" s="19">
        <v>12</v>
      </c>
      <c r="I11" s="20">
        <v>4</v>
      </c>
      <c r="J11" s="19">
        <v>12</v>
      </c>
      <c r="K11" s="18">
        <v>7</v>
      </c>
      <c r="L11" s="17">
        <v>17</v>
      </c>
      <c r="M11" s="18">
        <v>12</v>
      </c>
      <c r="N11" s="19">
        <v>8</v>
      </c>
      <c r="O11" s="20">
        <v>12</v>
      </c>
      <c r="P11" s="19">
        <v>6</v>
      </c>
    </row>
    <row r="12" spans="2:18" x14ac:dyDescent="0.2">
      <c r="B12" s="81"/>
      <c r="C12" s="82"/>
      <c r="D12" s="19" t="s">
        <v>27</v>
      </c>
      <c r="E12" s="18">
        <v>9</v>
      </c>
      <c r="F12" s="17">
        <v>11</v>
      </c>
      <c r="G12" s="17">
        <v>6</v>
      </c>
      <c r="H12" s="19">
        <v>7</v>
      </c>
      <c r="I12" s="20">
        <v>3</v>
      </c>
      <c r="J12" s="19">
        <v>6</v>
      </c>
      <c r="K12" s="18">
        <v>3</v>
      </c>
      <c r="L12" s="17">
        <v>9</v>
      </c>
      <c r="M12" s="18">
        <v>7</v>
      </c>
      <c r="N12" s="19">
        <v>4</v>
      </c>
      <c r="O12" s="20">
        <v>6</v>
      </c>
      <c r="P12" s="19">
        <v>4</v>
      </c>
    </row>
    <row r="13" spans="2:18" x14ac:dyDescent="0.2">
      <c r="B13" s="83"/>
      <c r="C13" s="84"/>
      <c r="D13" s="15" t="s">
        <v>28</v>
      </c>
      <c r="E13" s="52">
        <f t="shared" ref="E13:J13" si="0">E11/E12</f>
        <v>1.5555555555555556</v>
      </c>
      <c r="F13" s="53">
        <f t="shared" si="0"/>
        <v>3.1818181818181817</v>
      </c>
      <c r="G13" s="53">
        <f t="shared" si="0"/>
        <v>2.6666666666666665</v>
      </c>
      <c r="H13" s="44">
        <f t="shared" si="0"/>
        <v>1.7142857142857142</v>
      </c>
      <c r="I13" s="46">
        <f t="shared" si="0"/>
        <v>1.3333333333333333</v>
      </c>
      <c r="J13" s="44">
        <f t="shared" si="0"/>
        <v>2</v>
      </c>
      <c r="K13" s="50">
        <f t="shared" ref="K13:P13" si="1">K11/K12</f>
        <v>2.3333333333333335</v>
      </c>
      <c r="L13" s="53">
        <f t="shared" si="1"/>
        <v>1.8888888888888888</v>
      </c>
      <c r="M13" s="50">
        <f t="shared" si="1"/>
        <v>1.7142857142857142</v>
      </c>
      <c r="N13" s="44">
        <f t="shared" si="1"/>
        <v>2</v>
      </c>
      <c r="O13" s="46">
        <f t="shared" si="1"/>
        <v>2</v>
      </c>
      <c r="P13" s="44">
        <f t="shared" si="1"/>
        <v>1.5</v>
      </c>
      <c r="R13" s="66"/>
    </row>
    <row r="14" spans="2:18" ht="12.75" customHeight="1" x14ac:dyDescent="0.2">
      <c r="B14" s="94" t="s">
        <v>44</v>
      </c>
      <c r="C14" s="80"/>
      <c r="D14" s="24" t="s">
        <v>45</v>
      </c>
      <c r="E14" s="25">
        <v>9</v>
      </c>
      <c r="F14" s="26">
        <v>11</v>
      </c>
      <c r="G14" s="26">
        <v>5</v>
      </c>
      <c r="H14" s="24">
        <v>7</v>
      </c>
      <c r="I14" s="27">
        <v>3</v>
      </c>
      <c r="J14" s="24">
        <v>6</v>
      </c>
      <c r="K14" s="25">
        <v>3</v>
      </c>
      <c r="L14" s="26">
        <v>9</v>
      </c>
      <c r="M14" s="25">
        <v>7</v>
      </c>
      <c r="N14" s="24">
        <v>4</v>
      </c>
      <c r="O14" s="27">
        <v>6</v>
      </c>
      <c r="P14" s="24">
        <v>4</v>
      </c>
    </row>
    <row r="15" spans="2:18" ht="15" customHeight="1" x14ac:dyDescent="0.2">
      <c r="B15" s="81"/>
      <c r="C15" s="82"/>
      <c r="D15" s="28" t="s">
        <v>29</v>
      </c>
      <c r="E15" s="18">
        <v>9</v>
      </c>
      <c r="F15" s="17">
        <v>10</v>
      </c>
      <c r="G15" s="17">
        <v>5</v>
      </c>
      <c r="H15" s="19">
        <v>7</v>
      </c>
      <c r="I15" s="20">
        <v>3</v>
      </c>
      <c r="J15" s="19">
        <v>5</v>
      </c>
      <c r="K15" s="18">
        <v>3</v>
      </c>
      <c r="L15" s="17">
        <v>9</v>
      </c>
      <c r="M15" s="18">
        <v>7</v>
      </c>
      <c r="N15" s="19">
        <v>4</v>
      </c>
      <c r="O15" s="20">
        <v>6</v>
      </c>
      <c r="P15" s="19">
        <v>4</v>
      </c>
    </row>
    <row r="16" spans="2:18" ht="13.5" customHeight="1" x14ac:dyDescent="0.2">
      <c r="B16" s="81"/>
      <c r="C16" s="82"/>
      <c r="D16" s="28" t="s">
        <v>30</v>
      </c>
      <c r="E16" s="21">
        <v>0</v>
      </c>
      <c r="F16" s="22">
        <v>1</v>
      </c>
      <c r="G16" s="22">
        <v>0</v>
      </c>
      <c r="H16" s="15">
        <v>0</v>
      </c>
      <c r="I16" s="23">
        <v>0</v>
      </c>
      <c r="J16" s="15">
        <v>1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x14ac:dyDescent="0.2">
      <c r="B17" s="83"/>
      <c r="C17" s="84"/>
      <c r="D17" s="15" t="s">
        <v>17</v>
      </c>
      <c r="E17" s="37">
        <v>1</v>
      </c>
      <c r="F17" s="39">
        <f>F15/F14</f>
        <v>0.90909090909090906</v>
      </c>
      <c r="G17" s="39">
        <v>1</v>
      </c>
      <c r="H17" s="41">
        <v>1</v>
      </c>
      <c r="I17" s="45">
        <v>1</v>
      </c>
      <c r="J17" s="41">
        <f>J15/J14</f>
        <v>0.83333333333333337</v>
      </c>
      <c r="K17" s="37">
        <v>1</v>
      </c>
      <c r="L17" s="61">
        <v>1</v>
      </c>
      <c r="M17" s="37">
        <v>1</v>
      </c>
      <c r="N17" s="41">
        <v>1</v>
      </c>
      <c r="O17" s="41">
        <v>1</v>
      </c>
      <c r="P17" s="41">
        <v>1</v>
      </c>
    </row>
    <row r="18" spans="2:16" x14ac:dyDescent="0.2">
      <c r="B18" s="95" t="s">
        <v>18</v>
      </c>
      <c r="C18" s="7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6" t="s">
        <v>19</v>
      </c>
      <c r="C19" s="99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7"/>
      <c r="C20" s="100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7"/>
      <c r="C21" s="101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7"/>
      <c r="C22" s="99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7"/>
      <c r="C23" s="100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7"/>
      <c r="C24" s="101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7"/>
      <c r="C25" s="99" t="s">
        <v>49</v>
      </c>
      <c r="D25" s="24" t="s">
        <v>47</v>
      </c>
      <c r="E25" s="25">
        <v>489</v>
      </c>
      <c r="F25" s="26">
        <v>493</v>
      </c>
      <c r="G25" s="25">
        <v>491</v>
      </c>
      <c r="H25" s="24">
        <v>496</v>
      </c>
      <c r="I25" s="27">
        <v>496</v>
      </c>
      <c r="J25" s="24">
        <v>493</v>
      </c>
      <c r="K25" s="25">
        <v>496</v>
      </c>
      <c r="L25" s="26">
        <v>501</v>
      </c>
      <c r="M25" s="25">
        <v>489</v>
      </c>
      <c r="N25" s="24">
        <v>514</v>
      </c>
      <c r="O25" s="27">
        <v>516</v>
      </c>
      <c r="P25" s="24">
        <v>515</v>
      </c>
    </row>
    <row r="26" spans="2:16" x14ac:dyDescent="0.2">
      <c r="B26" s="97"/>
      <c r="C26" s="100"/>
      <c r="D26" s="19" t="s">
        <v>48</v>
      </c>
      <c r="E26" s="18">
        <v>13</v>
      </c>
      <c r="F26" s="17">
        <v>10</v>
      </c>
      <c r="G26" s="18">
        <v>8</v>
      </c>
      <c r="H26" s="19">
        <v>3</v>
      </c>
      <c r="I26" s="20">
        <v>12</v>
      </c>
      <c r="J26" s="19">
        <v>8</v>
      </c>
      <c r="K26" s="18">
        <v>4</v>
      </c>
      <c r="L26" s="17">
        <v>8</v>
      </c>
      <c r="M26" s="18">
        <v>11</v>
      </c>
      <c r="N26" s="19">
        <v>3</v>
      </c>
      <c r="O26" s="20">
        <v>8</v>
      </c>
      <c r="P26" s="19">
        <v>10</v>
      </c>
    </row>
    <row r="27" spans="2:16" x14ac:dyDescent="0.2">
      <c r="B27" s="98"/>
      <c r="C27" s="101"/>
      <c r="D27" s="15" t="s">
        <v>40</v>
      </c>
      <c r="E27" s="51">
        <f t="shared" ref="E27:J27" si="2">E26/E25</f>
        <v>2.6584867075664622E-2</v>
      </c>
      <c r="F27" s="54">
        <f t="shared" si="2"/>
        <v>2.0283975659229209E-2</v>
      </c>
      <c r="G27" s="51">
        <f t="shared" si="2"/>
        <v>1.6293279022403257E-2</v>
      </c>
      <c r="H27" s="42">
        <f t="shared" si="2"/>
        <v>6.0483870967741934E-3</v>
      </c>
      <c r="I27" s="47">
        <f t="shared" si="2"/>
        <v>2.4193548387096774E-2</v>
      </c>
      <c r="J27" s="42">
        <f t="shared" si="2"/>
        <v>1.6227180527383367E-2</v>
      </c>
      <c r="K27" s="51">
        <f t="shared" ref="K27:P27" si="3">K26/K25</f>
        <v>8.0645161290322578E-3</v>
      </c>
      <c r="L27" s="54">
        <f t="shared" si="3"/>
        <v>1.5968063872255488E-2</v>
      </c>
      <c r="M27" s="51">
        <f t="shared" si="3"/>
        <v>2.2494887525562373E-2</v>
      </c>
      <c r="N27" s="42">
        <f t="shared" si="3"/>
        <v>5.8365758754863814E-3</v>
      </c>
      <c r="O27" s="47">
        <f t="shared" si="3"/>
        <v>1.5503875968992248E-2</v>
      </c>
      <c r="P27" s="42">
        <f t="shared" si="3"/>
        <v>1.9417475728155338E-2</v>
      </c>
    </row>
    <row r="28" spans="2:16" x14ac:dyDescent="0.2">
      <c r="B28" s="79" t="s">
        <v>50</v>
      </c>
      <c r="C28" s="80"/>
      <c r="D28" s="29" t="s">
        <v>51</v>
      </c>
      <c r="E28" s="56">
        <v>4</v>
      </c>
      <c r="F28" s="57">
        <v>3</v>
      </c>
      <c r="G28" s="56">
        <v>6</v>
      </c>
      <c r="H28" s="24">
        <v>0</v>
      </c>
      <c r="I28" s="27">
        <v>3</v>
      </c>
      <c r="J28" s="24">
        <v>3</v>
      </c>
      <c r="K28" s="25">
        <v>0</v>
      </c>
      <c r="L28" s="26">
        <v>4</v>
      </c>
      <c r="M28" s="25">
        <v>0</v>
      </c>
      <c r="N28" s="24">
        <v>1</v>
      </c>
      <c r="O28" s="27">
        <v>4</v>
      </c>
      <c r="P28" s="24">
        <v>2</v>
      </c>
    </row>
    <row r="29" spans="2:16" x14ac:dyDescent="0.2">
      <c r="B29" s="81"/>
      <c r="C29" s="82"/>
      <c r="D29" s="19" t="s">
        <v>52</v>
      </c>
      <c r="E29" s="18">
        <v>4</v>
      </c>
      <c r="F29" s="17">
        <v>3</v>
      </c>
      <c r="G29" s="18">
        <v>6</v>
      </c>
      <c r="H29" s="19">
        <v>0</v>
      </c>
      <c r="I29" s="20">
        <v>3</v>
      </c>
      <c r="J29" s="19">
        <v>3</v>
      </c>
      <c r="K29" s="18">
        <v>0</v>
      </c>
      <c r="L29" s="17">
        <v>4</v>
      </c>
      <c r="M29" s="18">
        <v>0</v>
      </c>
      <c r="N29" s="19">
        <v>1</v>
      </c>
      <c r="O29" s="20">
        <v>4</v>
      </c>
      <c r="P29" s="19">
        <v>2</v>
      </c>
    </row>
    <row r="30" spans="2:16" x14ac:dyDescent="0.2">
      <c r="B30" s="81"/>
      <c r="C30" s="82"/>
      <c r="D30" s="30" t="s">
        <v>53</v>
      </c>
      <c r="E30" s="38">
        <v>1</v>
      </c>
      <c r="F30" s="40">
        <v>1</v>
      </c>
      <c r="G30" s="38">
        <v>1</v>
      </c>
      <c r="H30" s="43">
        <v>0</v>
      </c>
      <c r="I30" s="48">
        <v>1</v>
      </c>
      <c r="J30" s="43">
        <v>1</v>
      </c>
      <c r="K30" s="38">
        <v>0</v>
      </c>
      <c r="L30" s="40">
        <v>1</v>
      </c>
      <c r="M30" s="38">
        <v>0</v>
      </c>
      <c r="N30" s="43">
        <v>1</v>
      </c>
      <c r="O30" s="43">
        <v>1</v>
      </c>
      <c r="P30" s="43">
        <v>1</v>
      </c>
    </row>
    <row r="31" spans="2:16" x14ac:dyDescent="0.2">
      <c r="B31" s="81"/>
      <c r="C31" s="82"/>
      <c r="D31" s="19" t="s">
        <v>41</v>
      </c>
      <c r="E31" s="18">
        <v>4.9000000000000004</v>
      </c>
      <c r="F31" s="17">
        <v>5.45</v>
      </c>
      <c r="G31" s="18">
        <v>16.2</v>
      </c>
      <c r="H31" s="19">
        <v>0</v>
      </c>
      <c r="I31" s="19">
        <v>25.13</v>
      </c>
      <c r="J31" s="19">
        <v>24.8</v>
      </c>
      <c r="K31" s="18">
        <v>0</v>
      </c>
      <c r="L31" s="17">
        <v>11.3</v>
      </c>
      <c r="M31" s="18">
        <v>0</v>
      </c>
      <c r="N31" s="19">
        <v>0.35</v>
      </c>
      <c r="O31" s="20">
        <v>21.02</v>
      </c>
      <c r="P31" s="19">
        <v>2.54</v>
      </c>
    </row>
    <row r="32" spans="2:16" x14ac:dyDescent="0.2">
      <c r="B32" s="83"/>
      <c r="C32" s="84"/>
      <c r="D32" s="15" t="s">
        <v>42</v>
      </c>
      <c r="E32" s="50">
        <f>E31/E28</f>
        <v>1.2250000000000001</v>
      </c>
      <c r="F32" s="67">
        <f>F31/F28</f>
        <v>1.8166666666666667</v>
      </c>
      <c r="G32" s="50">
        <f>G31/G28</f>
        <v>2.6999999999999997</v>
      </c>
      <c r="H32" s="44">
        <v>0</v>
      </c>
      <c r="I32" s="46">
        <f>I31/I28</f>
        <v>8.3766666666666669</v>
      </c>
      <c r="J32" s="55">
        <f>J31/J28</f>
        <v>8.2666666666666675</v>
      </c>
      <c r="K32" s="50">
        <v>0</v>
      </c>
      <c r="L32" s="53">
        <f>L31/L28</f>
        <v>2.8250000000000002</v>
      </c>
      <c r="M32" s="50">
        <v>0</v>
      </c>
      <c r="N32" s="44">
        <v>0.35</v>
      </c>
      <c r="O32" s="46">
        <f>O31/O28</f>
        <v>5.2549999999999999</v>
      </c>
      <c r="P32" s="44">
        <f>P31/P28</f>
        <v>1.27</v>
      </c>
    </row>
    <row r="34" spans="2:16" s="3" customFormat="1" x14ac:dyDescent="0.2">
      <c r="B34" s="85" t="s">
        <v>20</v>
      </c>
      <c r="C34" s="86"/>
      <c r="D34" s="86"/>
      <c r="E34" s="86"/>
      <c r="F34" s="86"/>
      <c r="G34" s="86"/>
      <c r="H34" s="87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77" t="s">
        <v>54</v>
      </c>
      <c r="C35" s="78"/>
      <c r="D35" s="78"/>
      <c r="E35" s="74" t="s">
        <v>55</v>
      </c>
      <c r="F35" s="74"/>
      <c r="G35" s="74"/>
      <c r="H35" s="74"/>
      <c r="I35" s="75"/>
      <c r="J35" s="76"/>
      <c r="K35" s="72"/>
      <c r="L35" s="73"/>
      <c r="M35" s="75"/>
      <c r="N35" s="76"/>
      <c r="O35" s="72"/>
      <c r="P35" s="73"/>
    </row>
    <row r="36" spans="2:16" x14ac:dyDescent="0.2">
      <c r="B36" s="78"/>
      <c r="C36" s="78"/>
      <c r="D36" s="78"/>
      <c r="E36" s="74" t="s">
        <v>21</v>
      </c>
      <c r="F36" s="74"/>
      <c r="G36" s="74"/>
      <c r="H36" s="74"/>
      <c r="I36" s="75"/>
      <c r="J36" s="76"/>
      <c r="K36" s="72"/>
      <c r="L36" s="73"/>
      <c r="M36" s="75"/>
      <c r="N36" s="76"/>
      <c r="O36" s="72"/>
      <c r="P36" s="73"/>
    </row>
    <row r="37" spans="2:16" x14ac:dyDescent="0.2">
      <c r="B37" s="78"/>
      <c r="C37" s="78"/>
      <c r="D37" s="78"/>
      <c r="E37" s="74" t="s">
        <v>56</v>
      </c>
      <c r="F37" s="74"/>
      <c r="G37" s="74"/>
      <c r="H37" s="74"/>
      <c r="I37" s="75"/>
      <c r="J37" s="76"/>
      <c r="K37" s="72"/>
      <c r="L37" s="73"/>
      <c r="M37" s="75"/>
      <c r="N37" s="76"/>
      <c r="O37" s="72"/>
      <c r="P37" s="73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8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70" t="s">
        <v>61</v>
      </c>
      <c r="I44" s="70"/>
      <c r="J44" s="70"/>
      <c r="L44" s="6" t="s">
        <v>35</v>
      </c>
      <c r="M44" s="71" t="s">
        <v>62</v>
      </c>
      <c r="N44" s="70"/>
      <c r="O44" s="70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phoneticPr fontId="2" type="noConversion"/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P33" sqref="P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s="3" customFormat="1" ht="13.5" thickBot="1" x14ac:dyDescent="0.25">
      <c r="B2" s="3" t="s">
        <v>36</v>
      </c>
      <c r="D2" s="104" t="s">
        <v>58</v>
      </c>
      <c r="E2" s="104"/>
      <c r="I2" s="4" t="s">
        <v>32</v>
      </c>
      <c r="J2" s="5">
        <v>1006</v>
      </c>
      <c r="M2" s="3" t="s">
        <v>37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5" t="s">
        <v>0</v>
      </c>
      <c r="C7" s="106"/>
      <c r="D7" s="107"/>
      <c r="E7" s="112" t="s">
        <v>67</v>
      </c>
      <c r="F7" s="113"/>
      <c r="G7" s="113"/>
      <c r="H7" s="116" t="s">
        <v>68</v>
      </c>
      <c r="I7" s="117"/>
      <c r="J7" s="118"/>
      <c r="K7" s="122" t="s">
        <v>69</v>
      </c>
      <c r="L7" s="113"/>
      <c r="M7" s="113"/>
      <c r="N7" s="116" t="s">
        <v>70</v>
      </c>
      <c r="O7" s="117"/>
      <c r="P7" s="118"/>
    </row>
    <row r="8" spans="2:16" s="2" customFormat="1" ht="12.75" customHeight="1" x14ac:dyDescent="0.2">
      <c r="B8" s="108"/>
      <c r="C8" s="109"/>
      <c r="D8" s="110"/>
      <c r="E8" s="114"/>
      <c r="F8" s="115"/>
      <c r="G8" s="115"/>
      <c r="H8" s="119"/>
      <c r="I8" s="120"/>
      <c r="J8" s="121"/>
      <c r="K8" s="115"/>
      <c r="L8" s="115"/>
      <c r="M8" s="115"/>
      <c r="N8" s="119"/>
      <c r="O8" s="120"/>
      <c r="P8" s="121"/>
    </row>
    <row r="9" spans="2:16" ht="12.75" customHeight="1" x14ac:dyDescent="0.2">
      <c r="B9" s="108"/>
      <c r="C9" s="109"/>
      <c r="D9" s="110"/>
      <c r="E9" s="123" t="s">
        <v>1</v>
      </c>
      <c r="F9" s="124"/>
      <c r="G9" s="125"/>
      <c r="H9" s="85" t="s">
        <v>2</v>
      </c>
      <c r="I9" s="92"/>
      <c r="J9" s="93"/>
      <c r="K9" s="123" t="s">
        <v>3</v>
      </c>
      <c r="L9" s="124"/>
      <c r="M9" s="125"/>
      <c r="N9" s="85" t="s">
        <v>4</v>
      </c>
      <c r="O9" s="92"/>
      <c r="P9" s="93"/>
    </row>
    <row r="10" spans="2:16" s="14" customFormat="1" ht="12.75" customHeight="1" x14ac:dyDescent="0.2">
      <c r="B10" s="83"/>
      <c r="C10" s="111"/>
      <c r="D10" s="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4" t="s">
        <v>43</v>
      </c>
      <c r="C11" s="80"/>
      <c r="D11" s="15" t="s">
        <v>26</v>
      </c>
      <c r="E11" s="16">
        <v>4</v>
      </c>
      <c r="F11" s="17">
        <v>2</v>
      </c>
      <c r="G11" s="17">
        <v>8</v>
      </c>
      <c r="H11" s="19">
        <v>11</v>
      </c>
      <c r="I11" s="20">
        <v>10</v>
      </c>
      <c r="J11" s="19">
        <v>1</v>
      </c>
      <c r="K11" s="18">
        <v>2</v>
      </c>
      <c r="L11" s="17">
        <v>10</v>
      </c>
      <c r="M11" s="18">
        <v>3</v>
      </c>
      <c r="N11" s="19">
        <v>1</v>
      </c>
      <c r="O11" s="20">
        <v>1</v>
      </c>
      <c r="P11" s="19">
        <v>2</v>
      </c>
    </row>
    <row r="12" spans="2:16" x14ac:dyDescent="0.2">
      <c r="B12" s="81"/>
      <c r="C12" s="82"/>
      <c r="D12" s="19" t="s">
        <v>27</v>
      </c>
      <c r="E12" s="18">
        <v>2</v>
      </c>
      <c r="F12" s="17">
        <v>2</v>
      </c>
      <c r="G12" s="17">
        <v>4</v>
      </c>
      <c r="H12" s="19">
        <v>6</v>
      </c>
      <c r="I12" s="20">
        <v>4</v>
      </c>
      <c r="J12" s="19">
        <v>1</v>
      </c>
      <c r="K12" s="18">
        <v>1</v>
      </c>
      <c r="L12" s="17">
        <v>4</v>
      </c>
      <c r="M12" s="18">
        <v>2</v>
      </c>
      <c r="N12" s="19">
        <v>1</v>
      </c>
      <c r="O12" s="20">
        <v>1</v>
      </c>
      <c r="P12" s="19">
        <v>2</v>
      </c>
    </row>
    <row r="13" spans="2:16" x14ac:dyDescent="0.2">
      <c r="B13" s="83"/>
      <c r="C13" s="84"/>
      <c r="D13" s="15" t="s">
        <v>28</v>
      </c>
      <c r="E13" s="50">
        <f>E11/E12</f>
        <v>2</v>
      </c>
      <c r="F13" s="53">
        <v>1</v>
      </c>
      <c r="G13" s="53">
        <f>G11/G12</f>
        <v>2</v>
      </c>
      <c r="H13" s="44">
        <f>H11/H12</f>
        <v>1.8333333333333333</v>
      </c>
      <c r="I13" s="46">
        <f>I11/I12</f>
        <v>2.5</v>
      </c>
      <c r="J13" s="44">
        <v>1</v>
      </c>
      <c r="K13" s="50">
        <f>K11/K12</f>
        <v>2</v>
      </c>
      <c r="L13" s="53">
        <f>L11/L12</f>
        <v>2.5</v>
      </c>
      <c r="M13" s="50">
        <f>M11/M12</f>
        <v>1.5</v>
      </c>
      <c r="N13" s="44">
        <v>1</v>
      </c>
      <c r="O13" s="46">
        <v>1</v>
      </c>
      <c r="P13" s="44">
        <v>1</v>
      </c>
    </row>
    <row r="14" spans="2:16" ht="12.75" customHeight="1" x14ac:dyDescent="0.2">
      <c r="B14" s="94" t="s">
        <v>44</v>
      </c>
      <c r="C14" s="80"/>
      <c r="D14" s="24" t="s">
        <v>45</v>
      </c>
      <c r="E14" s="25">
        <v>2</v>
      </c>
      <c r="F14" s="26">
        <v>2</v>
      </c>
      <c r="G14" s="26">
        <v>4</v>
      </c>
      <c r="H14" s="24">
        <v>6</v>
      </c>
      <c r="I14" s="27">
        <v>4</v>
      </c>
      <c r="J14" s="24">
        <v>1</v>
      </c>
      <c r="K14" s="25">
        <v>1</v>
      </c>
      <c r="L14" s="26">
        <v>4</v>
      </c>
      <c r="M14" s="25">
        <v>2</v>
      </c>
      <c r="N14" s="24">
        <v>1</v>
      </c>
      <c r="O14" s="27">
        <v>1</v>
      </c>
      <c r="P14" s="24">
        <v>2</v>
      </c>
    </row>
    <row r="15" spans="2:16" ht="15" customHeight="1" x14ac:dyDescent="0.2">
      <c r="B15" s="81"/>
      <c r="C15" s="82"/>
      <c r="D15" s="28" t="s">
        <v>29</v>
      </c>
      <c r="E15" s="18">
        <v>2</v>
      </c>
      <c r="F15" s="17">
        <v>2</v>
      </c>
      <c r="G15" s="17">
        <v>4</v>
      </c>
      <c r="H15" s="19">
        <v>6</v>
      </c>
      <c r="I15" s="20">
        <v>4</v>
      </c>
      <c r="J15" s="19">
        <v>1</v>
      </c>
      <c r="K15" s="18">
        <v>1</v>
      </c>
      <c r="L15" s="17">
        <v>4</v>
      </c>
      <c r="M15" s="18">
        <v>2</v>
      </c>
      <c r="N15" s="19">
        <v>1</v>
      </c>
      <c r="O15" s="20">
        <v>1</v>
      </c>
      <c r="P15" s="19">
        <v>2</v>
      </c>
    </row>
    <row r="16" spans="2:16" ht="13.5" customHeight="1" x14ac:dyDescent="0.2">
      <c r="B16" s="81"/>
      <c r="C16" s="82"/>
      <c r="D16" s="28" t="s">
        <v>30</v>
      </c>
      <c r="E16" s="21">
        <v>0</v>
      </c>
      <c r="F16" s="22">
        <v>0</v>
      </c>
      <c r="G16" s="22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x14ac:dyDescent="0.2">
      <c r="B17" s="83"/>
      <c r="C17" s="84"/>
      <c r="D17" s="15" t="s">
        <v>17</v>
      </c>
      <c r="E17" s="37">
        <v>1</v>
      </c>
      <c r="F17" s="39">
        <v>1</v>
      </c>
      <c r="G17" s="39">
        <v>1</v>
      </c>
      <c r="H17" s="41">
        <v>1</v>
      </c>
      <c r="I17" s="45">
        <v>1</v>
      </c>
      <c r="J17" s="41">
        <v>1</v>
      </c>
      <c r="K17" s="37">
        <v>1</v>
      </c>
      <c r="L17" s="39">
        <v>1</v>
      </c>
      <c r="M17" s="37">
        <v>1</v>
      </c>
      <c r="N17" s="41">
        <v>1</v>
      </c>
      <c r="O17" s="41">
        <v>1</v>
      </c>
      <c r="P17" s="41">
        <v>1</v>
      </c>
    </row>
    <row r="18" spans="2:16" x14ac:dyDescent="0.2">
      <c r="B18" s="95" t="s">
        <v>18</v>
      </c>
      <c r="C18" s="7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6" t="s">
        <v>19</v>
      </c>
      <c r="C19" s="99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7"/>
      <c r="C20" s="100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7"/>
      <c r="C21" s="101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7"/>
      <c r="C22" s="99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7"/>
      <c r="C23" s="100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7"/>
      <c r="C24" s="101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7"/>
      <c r="C25" s="99" t="s">
        <v>49</v>
      </c>
      <c r="D25" s="24" t="s">
        <v>47</v>
      </c>
      <c r="E25" s="25">
        <v>407</v>
      </c>
      <c r="F25" s="26">
        <v>409</v>
      </c>
      <c r="G25" s="25">
        <v>408</v>
      </c>
      <c r="H25" s="24">
        <v>407</v>
      </c>
      <c r="I25" s="27">
        <v>409</v>
      </c>
      <c r="J25" s="24">
        <v>409</v>
      </c>
      <c r="K25" s="25">
        <v>413</v>
      </c>
      <c r="L25" s="26">
        <v>413</v>
      </c>
      <c r="M25" s="25">
        <v>412</v>
      </c>
      <c r="N25" s="24">
        <v>412</v>
      </c>
      <c r="O25" s="27">
        <v>411</v>
      </c>
      <c r="P25" s="24">
        <v>416</v>
      </c>
    </row>
    <row r="26" spans="2:16" x14ac:dyDescent="0.2">
      <c r="B26" s="97"/>
      <c r="C26" s="100"/>
      <c r="D26" s="19" t="s">
        <v>48</v>
      </c>
      <c r="E26" s="18">
        <v>8</v>
      </c>
      <c r="F26" s="17">
        <v>7</v>
      </c>
      <c r="G26" s="18">
        <v>5</v>
      </c>
      <c r="H26" s="19">
        <v>7</v>
      </c>
      <c r="I26" s="20">
        <v>11</v>
      </c>
      <c r="J26" s="19">
        <v>20</v>
      </c>
      <c r="K26" s="18">
        <v>6</v>
      </c>
      <c r="L26" s="17">
        <v>10</v>
      </c>
      <c r="M26" s="18">
        <v>9</v>
      </c>
      <c r="N26" s="19">
        <v>8</v>
      </c>
      <c r="O26" s="20">
        <v>8</v>
      </c>
      <c r="P26" s="19">
        <v>14</v>
      </c>
    </row>
    <row r="27" spans="2:16" x14ac:dyDescent="0.2">
      <c r="B27" s="98"/>
      <c r="C27" s="101"/>
      <c r="D27" s="15" t="s">
        <v>40</v>
      </c>
      <c r="E27" s="51">
        <f t="shared" ref="E27:J27" si="0">E26/E25</f>
        <v>1.9656019656019656E-2</v>
      </c>
      <c r="F27" s="54">
        <f t="shared" si="0"/>
        <v>1.7114914425427872E-2</v>
      </c>
      <c r="G27" s="51">
        <f t="shared" si="0"/>
        <v>1.2254901960784314E-2</v>
      </c>
      <c r="H27" s="42">
        <f t="shared" si="0"/>
        <v>1.7199017199017199E-2</v>
      </c>
      <c r="I27" s="47">
        <f t="shared" si="0"/>
        <v>2.6894865525672371E-2</v>
      </c>
      <c r="J27" s="42">
        <f t="shared" si="0"/>
        <v>4.8899755501222497E-2</v>
      </c>
      <c r="K27" s="51">
        <f t="shared" ref="K27:P27" si="1">K26/K25</f>
        <v>1.4527845036319613E-2</v>
      </c>
      <c r="L27" s="54">
        <f t="shared" si="1"/>
        <v>2.4213075060532687E-2</v>
      </c>
      <c r="M27" s="51">
        <f t="shared" si="1"/>
        <v>2.1844660194174758E-2</v>
      </c>
      <c r="N27" s="42">
        <f t="shared" si="1"/>
        <v>1.9417475728155338E-2</v>
      </c>
      <c r="O27" s="47">
        <f t="shared" si="1"/>
        <v>1.9464720194647202E-2</v>
      </c>
      <c r="P27" s="42">
        <f t="shared" si="1"/>
        <v>3.3653846153846152E-2</v>
      </c>
    </row>
    <row r="28" spans="2:16" x14ac:dyDescent="0.2">
      <c r="B28" s="79" t="s">
        <v>50</v>
      </c>
      <c r="C28" s="80"/>
      <c r="D28" s="29" t="s">
        <v>51</v>
      </c>
      <c r="E28" s="25">
        <v>3</v>
      </c>
      <c r="F28" s="26">
        <v>5</v>
      </c>
      <c r="G28" s="25">
        <v>1</v>
      </c>
      <c r="H28" s="24">
        <v>2</v>
      </c>
      <c r="I28" s="27">
        <v>3</v>
      </c>
      <c r="J28" s="24">
        <v>3</v>
      </c>
      <c r="K28" s="25">
        <v>3</v>
      </c>
      <c r="L28" s="26">
        <v>3</v>
      </c>
      <c r="M28" s="25">
        <v>4</v>
      </c>
      <c r="N28" s="24">
        <v>3</v>
      </c>
      <c r="O28" s="27">
        <v>4</v>
      </c>
      <c r="P28" s="24">
        <v>3</v>
      </c>
    </row>
    <row r="29" spans="2:16" x14ac:dyDescent="0.2">
      <c r="B29" s="81"/>
      <c r="C29" s="82"/>
      <c r="D29" s="19" t="s">
        <v>52</v>
      </c>
      <c r="E29" s="18">
        <v>2</v>
      </c>
      <c r="F29" s="17">
        <v>5</v>
      </c>
      <c r="G29" s="18">
        <v>0</v>
      </c>
      <c r="H29" s="19">
        <v>2</v>
      </c>
      <c r="I29" s="20">
        <v>3</v>
      </c>
      <c r="J29" s="19">
        <v>3</v>
      </c>
      <c r="K29" s="18">
        <v>3</v>
      </c>
      <c r="L29" s="17">
        <v>3</v>
      </c>
      <c r="M29" s="18">
        <v>3</v>
      </c>
      <c r="N29" s="19">
        <v>3</v>
      </c>
      <c r="O29" s="20">
        <v>4</v>
      </c>
      <c r="P29" s="19">
        <v>3</v>
      </c>
    </row>
    <row r="30" spans="2:16" x14ac:dyDescent="0.2">
      <c r="B30" s="81"/>
      <c r="C30" s="82"/>
      <c r="D30" s="30" t="s">
        <v>53</v>
      </c>
      <c r="E30" s="38">
        <f>E29/E28</f>
        <v>0.66666666666666663</v>
      </c>
      <c r="F30" s="40">
        <v>1</v>
      </c>
      <c r="G30" s="38">
        <v>0</v>
      </c>
      <c r="H30" s="43">
        <v>1</v>
      </c>
      <c r="I30" s="49">
        <v>1</v>
      </c>
      <c r="J30" s="43">
        <v>1</v>
      </c>
      <c r="K30" s="38">
        <v>1</v>
      </c>
      <c r="L30" s="40">
        <v>1</v>
      </c>
      <c r="M30" s="38">
        <f>M29/M28</f>
        <v>0.75</v>
      </c>
      <c r="N30" s="43">
        <v>1</v>
      </c>
      <c r="O30" s="43">
        <v>1</v>
      </c>
      <c r="P30" s="43">
        <v>1</v>
      </c>
    </row>
    <row r="31" spans="2:16" x14ac:dyDescent="0.2">
      <c r="B31" s="81"/>
      <c r="C31" s="82"/>
      <c r="D31" s="19" t="s">
        <v>41</v>
      </c>
      <c r="E31" s="18">
        <v>114.68</v>
      </c>
      <c r="F31" s="17">
        <v>29.33</v>
      </c>
      <c r="G31" s="18">
        <v>67.7</v>
      </c>
      <c r="H31" s="19">
        <v>6.74</v>
      </c>
      <c r="I31" s="20">
        <v>51.51</v>
      </c>
      <c r="J31" s="19">
        <v>15.53</v>
      </c>
      <c r="K31" s="18">
        <v>10.81</v>
      </c>
      <c r="L31" s="17">
        <v>23.54</v>
      </c>
      <c r="M31" s="18">
        <v>83.93</v>
      </c>
      <c r="N31" s="19">
        <v>9.15</v>
      </c>
      <c r="O31" s="20">
        <v>29.17</v>
      </c>
      <c r="P31" s="19">
        <v>28.57</v>
      </c>
    </row>
    <row r="32" spans="2:16" x14ac:dyDescent="0.2">
      <c r="B32" s="83"/>
      <c r="C32" s="84"/>
      <c r="D32" s="15" t="s">
        <v>42</v>
      </c>
      <c r="E32" s="50">
        <f>E31/E28</f>
        <v>38.226666666666667</v>
      </c>
      <c r="F32" s="22">
        <f>F31/F28</f>
        <v>5.8659999999999997</v>
      </c>
      <c r="G32" s="50">
        <v>67.7</v>
      </c>
      <c r="H32" s="44">
        <f t="shared" ref="H32:M32" si="2">H31/H28</f>
        <v>3.37</v>
      </c>
      <c r="I32" s="46">
        <f t="shared" si="2"/>
        <v>17.169999999999998</v>
      </c>
      <c r="J32" s="44">
        <f t="shared" si="2"/>
        <v>5.1766666666666667</v>
      </c>
      <c r="K32" s="50">
        <f t="shared" si="2"/>
        <v>3.6033333333333335</v>
      </c>
      <c r="L32" s="53">
        <f t="shared" si="2"/>
        <v>7.8466666666666667</v>
      </c>
      <c r="M32" s="50">
        <f t="shared" si="2"/>
        <v>20.982500000000002</v>
      </c>
      <c r="N32" s="44">
        <f>N31/N28</f>
        <v>3.0500000000000003</v>
      </c>
      <c r="O32" s="46">
        <f>O31/O28</f>
        <v>7.2925000000000004</v>
      </c>
      <c r="P32" s="44">
        <f>P31/P28</f>
        <v>9.5233333333333334</v>
      </c>
    </row>
    <row r="34" spans="2:16" s="3" customFormat="1" x14ac:dyDescent="0.2">
      <c r="B34" s="85" t="s">
        <v>20</v>
      </c>
      <c r="C34" s="86"/>
      <c r="D34" s="86"/>
      <c r="E34" s="86"/>
      <c r="F34" s="86"/>
      <c r="G34" s="86"/>
      <c r="H34" s="87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77" t="s">
        <v>54</v>
      </c>
      <c r="C35" s="78"/>
      <c r="D35" s="78"/>
      <c r="E35" s="74" t="s">
        <v>55</v>
      </c>
      <c r="F35" s="74"/>
      <c r="G35" s="74"/>
      <c r="H35" s="74"/>
      <c r="I35" s="75"/>
      <c r="J35" s="76"/>
      <c r="K35" s="72"/>
      <c r="L35" s="73"/>
      <c r="M35" s="75"/>
      <c r="N35" s="76"/>
      <c r="O35" s="72"/>
      <c r="P35" s="73"/>
    </row>
    <row r="36" spans="2:16" x14ac:dyDescent="0.2">
      <c r="B36" s="78"/>
      <c r="C36" s="78"/>
      <c r="D36" s="78"/>
      <c r="E36" s="74" t="s">
        <v>21</v>
      </c>
      <c r="F36" s="74"/>
      <c r="G36" s="74"/>
      <c r="H36" s="74"/>
      <c r="I36" s="75"/>
      <c r="J36" s="76"/>
      <c r="K36" s="72"/>
      <c r="L36" s="73"/>
      <c r="M36" s="75"/>
      <c r="N36" s="76"/>
      <c r="O36" s="72"/>
      <c r="P36" s="73"/>
    </row>
    <row r="37" spans="2:16" x14ac:dyDescent="0.2">
      <c r="B37" s="78"/>
      <c r="C37" s="78"/>
      <c r="D37" s="78"/>
      <c r="E37" s="74" t="s">
        <v>56</v>
      </c>
      <c r="F37" s="74"/>
      <c r="G37" s="74"/>
      <c r="H37" s="74"/>
      <c r="I37" s="75"/>
      <c r="J37" s="76"/>
      <c r="K37" s="72"/>
      <c r="L37" s="73"/>
      <c r="M37" s="75"/>
      <c r="N37" s="76"/>
      <c r="O37" s="72"/>
      <c r="P37" s="73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8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70" t="s">
        <v>61</v>
      </c>
      <c r="I44" s="70"/>
      <c r="J44" s="70"/>
      <c r="L44" s="6" t="s">
        <v>35</v>
      </c>
      <c r="M44" s="71" t="s">
        <v>62</v>
      </c>
      <c r="N44" s="70"/>
      <c r="O44" s="70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P33" sqref="P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s="3" customFormat="1" ht="13.5" thickBot="1" x14ac:dyDescent="0.25">
      <c r="B2" s="3" t="s">
        <v>36</v>
      </c>
      <c r="D2" s="104" t="s">
        <v>58</v>
      </c>
      <c r="E2" s="104"/>
      <c r="I2" s="4" t="s">
        <v>32</v>
      </c>
      <c r="J2" s="5">
        <v>1006</v>
      </c>
      <c r="M2" s="3" t="s">
        <v>37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5" t="s">
        <v>0</v>
      </c>
      <c r="C7" s="106"/>
      <c r="D7" s="107"/>
      <c r="E7" s="112" t="s">
        <v>67</v>
      </c>
      <c r="F7" s="113"/>
      <c r="G7" s="113"/>
      <c r="H7" s="116" t="s">
        <v>68</v>
      </c>
      <c r="I7" s="117"/>
      <c r="J7" s="118"/>
      <c r="K7" s="122" t="s">
        <v>69</v>
      </c>
      <c r="L7" s="113"/>
      <c r="M7" s="113"/>
      <c r="N7" s="116" t="s">
        <v>70</v>
      </c>
      <c r="O7" s="117"/>
      <c r="P7" s="118"/>
    </row>
    <row r="8" spans="2:16" s="2" customFormat="1" ht="12.75" customHeight="1" x14ac:dyDescent="0.2">
      <c r="B8" s="108"/>
      <c r="C8" s="109"/>
      <c r="D8" s="110"/>
      <c r="E8" s="114"/>
      <c r="F8" s="115"/>
      <c r="G8" s="115"/>
      <c r="H8" s="119"/>
      <c r="I8" s="120"/>
      <c r="J8" s="121"/>
      <c r="K8" s="115"/>
      <c r="L8" s="115"/>
      <c r="M8" s="115"/>
      <c r="N8" s="119"/>
      <c r="O8" s="120"/>
      <c r="P8" s="121"/>
    </row>
    <row r="9" spans="2:16" ht="12.75" customHeight="1" x14ac:dyDescent="0.2">
      <c r="B9" s="108"/>
      <c r="C9" s="109"/>
      <c r="D9" s="110"/>
      <c r="E9" s="123" t="s">
        <v>1</v>
      </c>
      <c r="F9" s="124"/>
      <c r="G9" s="125"/>
      <c r="H9" s="85" t="s">
        <v>2</v>
      </c>
      <c r="I9" s="92"/>
      <c r="J9" s="93"/>
      <c r="K9" s="123" t="s">
        <v>3</v>
      </c>
      <c r="L9" s="124"/>
      <c r="M9" s="125"/>
      <c r="N9" s="85" t="s">
        <v>4</v>
      </c>
      <c r="O9" s="92"/>
      <c r="P9" s="93"/>
    </row>
    <row r="10" spans="2:16" s="14" customFormat="1" ht="12.75" customHeight="1" x14ac:dyDescent="0.2">
      <c r="B10" s="83"/>
      <c r="C10" s="111"/>
      <c r="D10" s="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4" t="s">
        <v>43</v>
      </c>
      <c r="C11" s="80"/>
      <c r="D11" s="15" t="s">
        <v>26</v>
      </c>
      <c r="E11" s="16">
        <v>6</v>
      </c>
      <c r="F11" s="17">
        <v>13</v>
      </c>
      <c r="G11" s="17">
        <v>21</v>
      </c>
      <c r="H11" s="19">
        <v>8</v>
      </c>
      <c r="I11" s="20">
        <v>13</v>
      </c>
      <c r="J11" s="19">
        <v>17</v>
      </c>
      <c r="K11" s="18">
        <v>7</v>
      </c>
      <c r="L11" s="17">
        <v>23</v>
      </c>
      <c r="M11" s="18">
        <v>30</v>
      </c>
      <c r="N11" s="19">
        <v>9</v>
      </c>
      <c r="O11" s="20">
        <v>7</v>
      </c>
      <c r="P11" s="19">
        <v>7</v>
      </c>
    </row>
    <row r="12" spans="2:16" x14ac:dyDescent="0.2">
      <c r="B12" s="81"/>
      <c r="C12" s="82"/>
      <c r="D12" s="19" t="s">
        <v>27</v>
      </c>
      <c r="E12" s="18">
        <v>3</v>
      </c>
      <c r="F12" s="17">
        <v>7</v>
      </c>
      <c r="G12" s="17">
        <v>8</v>
      </c>
      <c r="H12" s="19">
        <v>5</v>
      </c>
      <c r="I12" s="20">
        <v>5</v>
      </c>
      <c r="J12" s="19">
        <v>8</v>
      </c>
      <c r="K12" s="18">
        <v>2</v>
      </c>
      <c r="L12" s="17">
        <v>11</v>
      </c>
      <c r="M12" s="18">
        <v>9</v>
      </c>
      <c r="N12" s="19">
        <v>5</v>
      </c>
      <c r="O12" s="20">
        <v>3</v>
      </c>
      <c r="P12" s="19">
        <v>5</v>
      </c>
    </row>
    <row r="13" spans="2:16" x14ac:dyDescent="0.2">
      <c r="B13" s="83"/>
      <c r="C13" s="84"/>
      <c r="D13" s="15" t="s">
        <v>28</v>
      </c>
      <c r="E13" s="50">
        <f t="shared" ref="E13:J13" si="0">E11/E12</f>
        <v>2</v>
      </c>
      <c r="F13" s="53">
        <f t="shared" si="0"/>
        <v>1.8571428571428572</v>
      </c>
      <c r="G13" s="53">
        <f t="shared" si="0"/>
        <v>2.625</v>
      </c>
      <c r="H13" s="44">
        <f t="shared" si="0"/>
        <v>1.6</v>
      </c>
      <c r="I13" s="46">
        <f t="shared" si="0"/>
        <v>2.6</v>
      </c>
      <c r="J13" s="44">
        <f t="shared" si="0"/>
        <v>2.125</v>
      </c>
      <c r="K13" s="50">
        <f t="shared" ref="K13:P13" si="1">K11/K12</f>
        <v>3.5</v>
      </c>
      <c r="L13" s="53">
        <f t="shared" si="1"/>
        <v>2.0909090909090908</v>
      </c>
      <c r="M13" s="50">
        <f t="shared" si="1"/>
        <v>3.3333333333333335</v>
      </c>
      <c r="N13" s="44">
        <f t="shared" si="1"/>
        <v>1.8</v>
      </c>
      <c r="O13" s="46">
        <f t="shared" si="1"/>
        <v>2.3333333333333335</v>
      </c>
      <c r="P13" s="44">
        <f t="shared" si="1"/>
        <v>1.4</v>
      </c>
    </row>
    <row r="14" spans="2:16" ht="12.75" customHeight="1" x14ac:dyDescent="0.2">
      <c r="B14" s="94" t="s">
        <v>44</v>
      </c>
      <c r="C14" s="80"/>
      <c r="D14" s="24" t="s">
        <v>45</v>
      </c>
      <c r="E14" s="25">
        <v>3</v>
      </c>
      <c r="F14" s="26">
        <v>7</v>
      </c>
      <c r="G14" s="26">
        <v>8</v>
      </c>
      <c r="H14" s="24">
        <v>5</v>
      </c>
      <c r="I14" s="27">
        <v>5</v>
      </c>
      <c r="J14" s="24">
        <v>8</v>
      </c>
      <c r="K14" s="25">
        <v>2</v>
      </c>
      <c r="L14" s="26">
        <v>11</v>
      </c>
      <c r="M14" s="25">
        <v>9</v>
      </c>
      <c r="N14" s="24">
        <v>5</v>
      </c>
      <c r="O14" s="27">
        <v>3</v>
      </c>
      <c r="P14" s="24">
        <v>5</v>
      </c>
    </row>
    <row r="15" spans="2:16" ht="15" customHeight="1" x14ac:dyDescent="0.2">
      <c r="B15" s="81"/>
      <c r="C15" s="82"/>
      <c r="D15" s="28" t="s">
        <v>29</v>
      </c>
      <c r="E15" s="18">
        <v>3</v>
      </c>
      <c r="F15" s="17">
        <v>7</v>
      </c>
      <c r="G15" s="17">
        <v>8</v>
      </c>
      <c r="H15" s="19">
        <v>5</v>
      </c>
      <c r="I15" s="20">
        <v>5</v>
      </c>
      <c r="J15" s="19">
        <v>8</v>
      </c>
      <c r="K15" s="18">
        <v>2</v>
      </c>
      <c r="L15" s="17">
        <v>11</v>
      </c>
      <c r="M15" s="18">
        <v>9</v>
      </c>
      <c r="N15" s="19">
        <v>5</v>
      </c>
      <c r="O15" s="20">
        <v>3</v>
      </c>
      <c r="P15" s="19">
        <v>5</v>
      </c>
    </row>
    <row r="16" spans="2:16" ht="13.5" customHeight="1" x14ac:dyDescent="0.2">
      <c r="B16" s="81"/>
      <c r="C16" s="82"/>
      <c r="D16" s="28" t="s">
        <v>30</v>
      </c>
      <c r="E16" s="21">
        <v>0</v>
      </c>
      <c r="F16" s="22">
        <v>0</v>
      </c>
      <c r="G16" s="22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x14ac:dyDescent="0.2">
      <c r="B17" s="83"/>
      <c r="C17" s="84"/>
      <c r="D17" s="15" t="s">
        <v>17</v>
      </c>
      <c r="E17" s="37">
        <v>1</v>
      </c>
      <c r="F17" s="39">
        <v>1</v>
      </c>
      <c r="G17" s="39">
        <v>1</v>
      </c>
      <c r="H17" s="41">
        <v>1</v>
      </c>
      <c r="I17" s="45">
        <v>1</v>
      </c>
      <c r="J17" s="41">
        <v>1</v>
      </c>
      <c r="K17" s="37">
        <v>1</v>
      </c>
      <c r="L17" s="39">
        <v>1</v>
      </c>
      <c r="M17" s="37">
        <v>1</v>
      </c>
      <c r="N17" s="41">
        <v>1</v>
      </c>
      <c r="O17" s="41">
        <v>1</v>
      </c>
      <c r="P17" s="41">
        <v>1</v>
      </c>
    </row>
    <row r="18" spans="2:16" x14ac:dyDescent="0.2">
      <c r="B18" s="95" t="s">
        <v>18</v>
      </c>
      <c r="C18" s="7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6" t="s">
        <v>19</v>
      </c>
      <c r="C19" s="99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7"/>
      <c r="C20" s="100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7"/>
      <c r="C21" s="101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7"/>
      <c r="C22" s="99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7"/>
      <c r="C23" s="100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7"/>
      <c r="C24" s="101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7"/>
      <c r="C25" s="99" t="s">
        <v>49</v>
      </c>
      <c r="D25" s="24" t="s">
        <v>47</v>
      </c>
      <c r="E25" s="25">
        <v>684</v>
      </c>
      <c r="F25" s="26">
        <v>692</v>
      </c>
      <c r="G25" s="25">
        <v>692</v>
      </c>
      <c r="H25" s="24">
        <v>686</v>
      </c>
      <c r="I25" s="27">
        <v>686</v>
      </c>
      <c r="J25" s="24">
        <v>692</v>
      </c>
      <c r="K25" s="25">
        <v>682</v>
      </c>
      <c r="L25" s="26">
        <v>684</v>
      </c>
      <c r="M25" s="25">
        <v>671</v>
      </c>
      <c r="N25" s="24">
        <v>683</v>
      </c>
      <c r="O25" s="27">
        <v>680</v>
      </c>
      <c r="P25" s="24">
        <v>675</v>
      </c>
    </row>
    <row r="26" spans="2:16" x14ac:dyDescent="0.2">
      <c r="B26" s="97"/>
      <c r="C26" s="100"/>
      <c r="D26" s="19" t="s">
        <v>48</v>
      </c>
      <c r="E26" s="18">
        <v>7</v>
      </c>
      <c r="F26" s="17">
        <v>18</v>
      </c>
      <c r="G26" s="18">
        <v>14</v>
      </c>
      <c r="H26" s="19">
        <v>17</v>
      </c>
      <c r="I26" s="20">
        <v>11</v>
      </c>
      <c r="J26" s="19">
        <v>8</v>
      </c>
      <c r="K26" s="18">
        <v>10</v>
      </c>
      <c r="L26" s="17">
        <v>25</v>
      </c>
      <c r="M26" s="18">
        <v>27</v>
      </c>
      <c r="N26" s="19">
        <v>11</v>
      </c>
      <c r="O26" s="20">
        <v>16</v>
      </c>
      <c r="P26" s="19">
        <v>17</v>
      </c>
    </row>
    <row r="27" spans="2:16" x14ac:dyDescent="0.2">
      <c r="B27" s="98"/>
      <c r="C27" s="101"/>
      <c r="D27" s="15" t="s">
        <v>40</v>
      </c>
      <c r="E27" s="51">
        <f t="shared" ref="E27:J27" si="2">E26/E25</f>
        <v>1.023391812865497E-2</v>
      </c>
      <c r="F27" s="54">
        <f t="shared" si="2"/>
        <v>2.6011560693641619E-2</v>
      </c>
      <c r="G27" s="51">
        <f t="shared" si="2"/>
        <v>2.023121387283237E-2</v>
      </c>
      <c r="H27" s="42">
        <f t="shared" si="2"/>
        <v>2.478134110787172E-2</v>
      </c>
      <c r="I27" s="47">
        <f t="shared" si="2"/>
        <v>1.6034985422740525E-2</v>
      </c>
      <c r="J27" s="42">
        <f t="shared" si="2"/>
        <v>1.1560693641618497E-2</v>
      </c>
      <c r="K27" s="51">
        <f t="shared" ref="K27:P27" si="3">K26/K25</f>
        <v>1.466275659824047E-2</v>
      </c>
      <c r="L27" s="54">
        <f t="shared" si="3"/>
        <v>3.6549707602339179E-2</v>
      </c>
      <c r="M27" s="51">
        <f t="shared" si="3"/>
        <v>4.0238450074515646E-2</v>
      </c>
      <c r="N27" s="42">
        <f t="shared" si="3"/>
        <v>1.6105417276720352E-2</v>
      </c>
      <c r="O27" s="47">
        <f t="shared" si="3"/>
        <v>2.3529411764705882E-2</v>
      </c>
      <c r="P27" s="42">
        <f t="shared" si="3"/>
        <v>2.5185185185185185E-2</v>
      </c>
    </row>
    <row r="28" spans="2:16" x14ac:dyDescent="0.2">
      <c r="B28" s="79" t="s">
        <v>50</v>
      </c>
      <c r="C28" s="80"/>
      <c r="D28" s="29" t="s">
        <v>51</v>
      </c>
      <c r="E28" s="25">
        <v>4</v>
      </c>
      <c r="F28" s="26">
        <v>15</v>
      </c>
      <c r="G28" s="25">
        <v>11</v>
      </c>
      <c r="H28" s="24">
        <v>9</v>
      </c>
      <c r="I28" s="27">
        <v>5</v>
      </c>
      <c r="J28" s="24">
        <v>5</v>
      </c>
      <c r="K28" s="25">
        <v>8</v>
      </c>
      <c r="L28" s="26">
        <v>18</v>
      </c>
      <c r="M28" s="25">
        <v>14</v>
      </c>
      <c r="N28" s="24">
        <v>4</v>
      </c>
      <c r="O28" s="27">
        <v>10</v>
      </c>
      <c r="P28" s="24">
        <v>10</v>
      </c>
    </row>
    <row r="29" spans="2:16" x14ac:dyDescent="0.2">
      <c r="B29" s="81"/>
      <c r="C29" s="82"/>
      <c r="D29" s="19" t="s">
        <v>52</v>
      </c>
      <c r="E29" s="18">
        <v>4</v>
      </c>
      <c r="F29" s="17">
        <v>15</v>
      </c>
      <c r="G29" s="18">
        <v>10</v>
      </c>
      <c r="H29" s="19">
        <v>8</v>
      </c>
      <c r="I29" s="20">
        <v>5</v>
      </c>
      <c r="J29" s="19">
        <v>5</v>
      </c>
      <c r="K29" s="18">
        <v>8</v>
      </c>
      <c r="L29" s="17">
        <v>17</v>
      </c>
      <c r="M29" s="18">
        <v>14</v>
      </c>
      <c r="N29" s="19">
        <v>4</v>
      </c>
      <c r="O29" s="20">
        <v>9</v>
      </c>
      <c r="P29" s="19">
        <v>10</v>
      </c>
    </row>
    <row r="30" spans="2:16" x14ac:dyDescent="0.2">
      <c r="B30" s="81"/>
      <c r="C30" s="82"/>
      <c r="D30" s="30" t="s">
        <v>53</v>
      </c>
      <c r="E30" s="38">
        <v>1</v>
      </c>
      <c r="F30" s="40">
        <v>1</v>
      </c>
      <c r="G30" s="38">
        <f>G29/G28</f>
        <v>0.90909090909090906</v>
      </c>
      <c r="H30" s="43">
        <f>H29/H28</f>
        <v>0.88888888888888884</v>
      </c>
      <c r="I30" s="49">
        <v>1</v>
      </c>
      <c r="J30" s="43">
        <v>1</v>
      </c>
      <c r="K30" s="40">
        <v>1</v>
      </c>
      <c r="L30" s="38">
        <f>L29/L28</f>
        <v>0.94444444444444442</v>
      </c>
      <c r="M30" s="40">
        <v>1</v>
      </c>
      <c r="N30" s="43">
        <v>1</v>
      </c>
      <c r="O30" s="43">
        <f>O29/O28</f>
        <v>0.9</v>
      </c>
      <c r="P30" s="43">
        <v>1</v>
      </c>
    </row>
    <row r="31" spans="2:16" x14ac:dyDescent="0.2">
      <c r="B31" s="81"/>
      <c r="C31" s="82"/>
      <c r="D31" s="19" t="s">
        <v>41</v>
      </c>
      <c r="E31" s="60">
        <v>11.22</v>
      </c>
      <c r="F31" s="17">
        <v>117.29</v>
      </c>
      <c r="G31" s="18">
        <v>106.62</v>
      </c>
      <c r="H31" s="19">
        <v>110.05</v>
      </c>
      <c r="I31" s="20">
        <v>24.24</v>
      </c>
      <c r="J31" s="19">
        <v>24.74</v>
      </c>
      <c r="K31" s="18">
        <v>21.8</v>
      </c>
      <c r="L31" s="17">
        <v>91.14</v>
      </c>
      <c r="M31" s="18">
        <v>42.38</v>
      </c>
      <c r="N31" s="19">
        <v>8.77</v>
      </c>
      <c r="O31" s="20">
        <v>96.37</v>
      </c>
      <c r="P31" s="19">
        <v>35.82</v>
      </c>
    </row>
    <row r="32" spans="2:16" x14ac:dyDescent="0.2">
      <c r="B32" s="83"/>
      <c r="C32" s="84"/>
      <c r="D32" s="15" t="s">
        <v>42</v>
      </c>
      <c r="E32" s="50">
        <f t="shared" ref="E32:J32" si="4">E31/E28</f>
        <v>2.8050000000000002</v>
      </c>
      <c r="F32" s="53">
        <f t="shared" si="4"/>
        <v>7.8193333333333337</v>
      </c>
      <c r="G32" s="50">
        <f t="shared" si="4"/>
        <v>9.6927272727272733</v>
      </c>
      <c r="H32" s="44">
        <f t="shared" si="4"/>
        <v>12.227777777777778</v>
      </c>
      <c r="I32" s="46">
        <f t="shared" si="4"/>
        <v>4.8479999999999999</v>
      </c>
      <c r="J32" s="55">
        <f t="shared" si="4"/>
        <v>4.9479999999999995</v>
      </c>
      <c r="K32" s="50">
        <f t="shared" ref="K32:P32" si="5">K31/K28</f>
        <v>2.7250000000000001</v>
      </c>
      <c r="L32" s="53">
        <f t="shared" si="5"/>
        <v>5.0633333333333335</v>
      </c>
      <c r="M32" s="50">
        <f t="shared" si="5"/>
        <v>3.0271428571428571</v>
      </c>
      <c r="N32" s="44">
        <f t="shared" si="5"/>
        <v>2.1924999999999999</v>
      </c>
      <c r="O32" s="46">
        <f t="shared" si="5"/>
        <v>9.6370000000000005</v>
      </c>
      <c r="P32" s="44">
        <f t="shared" si="5"/>
        <v>3.5819999999999999</v>
      </c>
    </row>
    <row r="34" spans="2:16" s="3" customFormat="1" x14ac:dyDescent="0.2">
      <c r="B34" s="85" t="s">
        <v>20</v>
      </c>
      <c r="C34" s="86"/>
      <c r="D34" s="86"/>
      <c r="E34" s="86"/>
      <c r="F34" s="86"/>
      <c r="G34" s="86"/>
      <c r="H34" s="87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77" t="s">
        <v>54</v>
      </c>
      <c r="C35" s="78"/>
      <c r="D35" s="78"/>
      <c r="E35" s="74" t="s">
        <v>55</v>
      </c>
      <c r="F35" s="74"/>
      <c r="G35" s="74"/>
      <c r="H35" s="74"/>
      <c r="I35" s="75"/>
      <c r="J35" s="76"/>
      <c r="K35" s="72"/>
      <c r="L35" s="73"/>
      <c r="M35" s="75"/>
      <c r="N35" s="76"/>
      <c r="O35" s="72"/>
      <c r="P35" s="73"/>
    </row>
    <row r="36" spans="2:16" x14ac:dyDescent="0.2">
      <c r="B36" s="78"/>
      <c r="C36" s="78"/>
      <c r="D36" s="78"/>
      <c r="E36" s="74" t="s">
        <v>21</v>
      </c>
      <c r="F36" s="74"/>
      <c r="G36" s="74"/>
      <c r="H36" s="74"/>
      <c r="I36" s="75"/>
      <c r="J36" s="76"/>
      <c r="K36" s="72"/>
      <c r="L36" s="73"/>
      <c r="M36" s="75"/>
      <c r="N36" s="76"/>
      <c r="O36" s="72"/>
      <c r="P36" s="73"/>
    </row>
    <row r="37" spans="2:16" x14ac:dyDescent="0.2">
      <c r="B37" s="78"/>
      <c r="C37" s="78"/>
      <c r="D37" s="78"/>
      <c r="E37" s="74" t="s">
        <v>56</v>
      </c>
      <c r="F37" s="74"/>
      <c r="G37" s="74"/>
      <c r="H37" s="74"/>
      <c r="I37" s="75"/>
      <c r="J37" s="76"/>
      <c r="K37" s="72"/>
      <c r="L37" s="73"/>
      <c r="M37" s="75"/>
      <c r="N37" s="76"/>
      <c r="O37" s="72"/>
      <c r="P37" s="73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8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70" t="s">
        <v>61</v>
      </c>
      <c r="I44" s="70"/>
      <c r="J44" s="70"/>
      <c r="L44" s="6" t="s">
        <v>35</v>
      </c>
      <c r="M44" s="71" t="s">
        <v>62</v>
      </c>
      <c r="N44" s="70"/>
      <c r="O44" s="70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P33" sqref="P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s="3" customFormat="1" ht="13.5" thickBot="1" x14ac:dyDescent="0.25">
      <c r="B2" s="3" t="s">
        <v>36</v>
      </c>
      <c r="D2" s="104" t="s">
        <v>58</v>
      </c>
      <c r="E2" s="104"/>
      <c r="I2" s="4" t="s">
        <v>32</v>
      </c>
      <c r="J2" s="5">
        <v>1006</v>
      </c>
      <c r="M2" s="3" t="s">
        <v>37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5" t="s">
        <v>0</v>
      </c>
      <c r="C7" s="106"/>
      <c r="D7" s="107"/>
      <c r="E7" s="112" t="s">
        <v>67</v>
      </c>
      <c r="F7" s="113"/>
      <c r="G7" s="113"/>
      <c r="H7" s="116" t="s">
        <v>68</v>
      </c>
      <c r="I7" s="117"/>
      <c r="J7" s="118"/>
      <c r="K7" s="122" t="s">
        <v>69</v>
      </c>
      <c r="L7" s="113"/>
      <c r="M7" s="113"/>
      <c r="N7" s="116" t="s">
        <v>70</v>
      </c>
      <c r="O7" s="117"/>
      <c r="P7" s="118"/>
    </row>
    <row r="8" spans="2:16" s="2" customFormat="1" ht="12.75" customHeight="1" x14ac:dyDescent="0.2">
      <c r="B8" s="108"/>
      <c r="C8" s="109"/>
      <c r="D8" s="110"/>
      <c r="E8" s="114"/>
      <c r="F8" s="115"/>
      <c r="G8" s="115"/>
      <c r="H8" s="119"/>
      <c r="I8" s="120"/>
      <c r="J8" s="121"/>
      <c r="K8" s="115"/>
      <c r="L8" s="115"/>
      <c r="M8" s="115"/>
      <c r="N8" s="119"/>
      <c r="O8" s="120"/>
      <c r="P8" s="121"/>
    </row>
    <row r="9" spans="2:16" ht="12.75" customHeight="1" x14ac:dyDescent="0.2">
      <c r="B9" s="108"/>
      <c r="C9" s="109"/>
      <c r="D9" s="110"/>
      <c r="E9" s="123" t="s">
        <v>1</v>
      </c>
      <c r="F9" s="124"/>
      <c r="G9" s="125"/>
      <c r="H9" s="85" t="s">
        <v>2</v>
      </c>
      <c r="I9" s="92"/>
      <c r="J9" s="93"/>
      <c r="K9" s="123" t="s">
        <v>3</v>
      </c>
      <c r="L9" s="124"/>
      <c r="M9" s="125"/>
      <c r="N9" s="85" t="s">
        <v>4</v>
      </c>
      <c r="O9" s="92"/>
      <c r="P9" s="93"/>
    </row>
    <row r="10" spans="2:16" s="14" customFormat="1" ht="12.75" customHeight="1" x14ac:dyDescent="0.2">
      <c r="B10" s="83"/>
      <c r="C10" s="111"/>
      <c r="D10" s="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4" t="s">
        <v>43</v>
      </c>
      <c r="C11" s="80"/>
      <c r="D11" s="15" t="s">
        <v>26</v>
      </c>
      <c r="E11" s="16">
        <v>11</v>
      </c>
      <c r="F11" s="17">
        <v>11</v>
      </c>
      <c r="G11" s="17">
        <v>17</v>
      </c>
      <c r="H11" s="19">
        <v>9</v>
      </c>
      <c r="I11" s="20">
        <v>3</v>
      </c>
      <c r="J11" s="19">
        <v>6</v>
      </c>
      <c r="K11" s="18">
        <v>6</v>
      </c>
      <c r="L11" s="17">
        <v>5</v>
      </c>
      <c r="M11" s="18">
        <v>10</v>
      </c>
      <c r="N11" s="19">
        <v>3</v>
      </c>
      <c r="O11" s="20">
        <v>0</v>
      </c>
      <c r="P11" s="19">
        <v>6</v>
      </c>
    </row>
    <row r="12" spans="2:16" x14ac:dyDescent="0.2">
      <c r="B12" s="81"/>
      <c r="C12" s="82"/>
      <c r="D12" s="19" t="s">
        <v>27</v>
      </c>
      <c r="E12" s="18">
        <v>4</v>
      </c>
      <c r="F12" s="17">
        <v>4</v>
      </c>
      <c r="G12" s="17">
        <v>5</v>
      </c>
      <c r="H12" s="19">
        <v>3</v>
      </c>
      <c r="I12" s="20">
        <v>1</v>
      </c>
      <c r="J12" s="19">
        <v>2</v>
      </c>
      <c r="K12" s="18">
        <v>4</v>
      </c>
      <c r="L12" s="17">
        <v>2</v>
      </c>
      <c r="M12" s="18">
        <v>4</v>
      </c>
      <c r="N12" s="19">
        <v>1</v>
      </c>
      <c r="O12" s="20">
        <v>0</v>
      </c>
      <c r="P12" s="19">
        <v>2</v>
      </c>
    </row>
    <row r="13" spans="2:16" x14ac:dyDescent="0.2">
      <c r="B13" s="83"/>
      <c r="C13" s="84"/>
      <c r="D13" s="15" t="s">
        <v>28</v>
      </c>
      <c r="E13" s="50">
        <f>E11/E12</f>
        <v>2.75</v>
      </c>
      <c r="F13" s="22">
        <f>F11/F12</f>
        <v>2.75</v>
      </c>
      <c r="G13" s="22">
        <f>G11/G12</f>
        <v>3.4</v>
      </c>
      <c r="H13" s="44">
        <f>H11/H12</f>
        <v>3</v>
      </c>
      <c r="I13" s="46">
        <v>3</v>
      </c>
      <c r="J13" s="44">
        <f>J11/J12</f>
        <v>3</v>
      </c>
      <c r="K13" s="21">
        <f>K11/K12</f>
        <v>1.5</v>
      </c>
      <c r="L13" s="22">
        <f>L11/L12</f>
        <v>2.5</v>
      </c>
      <c r="M13" s="21">
        <f>M11/M12</f>
        <v>2.5</v>
      </c>
      <c r="N13" s="46">
        <v>3</v>
      </c>
      <c r="O13" s="19">
        <v>0</v>
      </c>
      <c r="P13" s="15">
        <f>P11/P12</f>
        <v>3</v>
      </c>
    </row>
    <row r="14" spans="2:16" ht="12.75" customHeight="1" x14ac:dyDescent="0.2">
      <c r="B14" s="94" t="s">
        <v>44</v>
      </c>
      <c r="C14" s="80"/>
      <c r="D14" s="24" t="s">
        <v>45</v>
      </c>
      <c r="E14" s="25">
        <v>4</v>
      </c>
      <c r="F14" s="26">
        <v>4</v>
      </c>
      <c r="G14" s="26">
        <v>5</v>
      </c>
      <c r="H14" s="24">
        <v>3</v>
      </c>
      <c r="I14" s="27">
        <v>1</v>
      </c>
      <c r="J14" s="24">
        <v>2</v>
      </c>
      <c r="K14" s="25">
        <v>4</v>
      </c>
      <c r="L14" s="26">
        <v>2</v>
      </c>
      <c r="M14" s="25">
        <v>4</v>
      </c>
      <c r="N14" s="24">
        <v>1</v>
      </c>
      <c r="O14" s="27">
        <v>0</v>
      </c>
      <c r="P14" s="24">
        <v>2</v>
      </c>
    </row>
    <row r="15" spans="2:16" ht="15" customHeight="1" x14ac:dyDescent="0.2">
      <c r="B15" s="81"/>
      <c r="C15" s="82"/>
      <c r="D15" s="28" t="s">
        <v>29</v>
      </c>
      <c r="E15" s="18">
        <v>4</v>
      </c>
      <c r="F15" s="17">
        <v>4</v>
      </c>
      <c r="G15" s="17">
        <v>4</v>
      </c>
      <c r="H15" s="19">
        <v>3</v>
      </c>
      <c r="I15" s="20">
        <v>1</v>
      </c>
      <c r="J15" s="19">
        <v>2</v>
      </c>
      <c r="K15" s="18">
        <v>4</v>
      </c>
      <c r="L15" s="17">
        <v>2</v>
      </c>
      <c r="M15" s="18">
        <v>4</v>
      </c>
      <c r="N15" s="19">
        <v>1</v>
      </c>
      <c r="O15" s="20">
        <v>0</v>
      </c>
      <c r="P15" s="19">
        <v>2</v>
      </c>
    </row>
    <row r="16" spans="2:16" ht="13.5" customHeight="1" x14ac:dyDescent="0.2">
      <c r="B16" s="81"/>
      <c r="C16" s="82"/>
      <c r="D16" s="28" t="s">
        <v>30</v>
      </c>
      <c r="E16" s="56">
        <v>0</v>
      </c>
      <c r="F16" s="57">
        <v>0</v>
      </c>
      <c r="G16" s="57">
        <v>1</v>
      </c>
      <c r="H16" s="58">
        <v>0</v>
      </c>
      <c r="I16" s="59">
        <v>0</v>
      </c>
      <c r="J16" s="58">
        <v>0</v>
      </c>
      <c r="K16" s="56">
        <v>0</v>
      </c>
      <c r="L16" s="57">
        <v>0</v>
      </c>
      <c r="M16" s="56">
        <v>0</v>
      </c>
      <c r="N16" s="58">
        <v>0</v>
      </c>
      <c r="O16" s="59">
        <v>0</v>
      </c>
      <c r="P16" s="58">
        <v>0</v>
      </c>
    </row>
    <row r="17" spans="2:16" x14ac:dyDescent="0.2">
      <c r="B17" s="83"/>
      <c r="C17" s="84"/>
      <c r="D17" s="15" t="s">
        <v>17</v>
      </c>
      <c r="E17" s="37">
        <v>1</v>
      </c>
      <c r="F17" s="39">
        <v>1</v>
      </c>
      <c r="G17" s="39">
        <f>G15/G14</f>
        <v>0.8</v>
      </c>
      <c r="H17" s="41">
        <v>1</v>
      </c>
      <c r="I17" s="45">
        <v>1</v>
      </c>
      <c r="J17" s="41">
        <v>1</v>
      </c>
      <c r="K17" s="37">
        <v>1</v>
      </c>
      <c r="L17" s="39">
        <v>1</v>
      </c>
      <c r="M17" s="37">
        <v>1</v>
      </c>
      <c r="N17" s="41">
        <v>1</v>
      </c>
      <c r="O17" s="41">
        <v>0</v>
      </c>
      <c r="P17" s="41">
        <v>1</v>
      </c>
    </row>
    <row r="18" spans="2:16" x14ac:dyDescent="0.2">
      <c r="B18" s="95" t="s">
        <v>18</v>
      </c>
      <c r="C18" s="7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6" t="s">
        <v>19</v>
      </c>
      <c r="C19" s="99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7"/>
      <c r="C20" s="100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7"/>
      <c r="C21" s="101"/>
      <c r="D21" s="15" t="s">
        <v>40</v>
      </c>
      <c r="E21" s="51"/>
      <c r="F21" s="54"/>
      <c r="G21" s="51"/>
      <c r="H21" s="42"/>
      <c r="I21" s="47"/>
      <c r="J21" s="42"/>
      <c r="K21" s="51"/>
      <c r="L21" s="54"/>
      <c r="M21" s="51"/>
      <c r="N21" s="42"/>
      <c r="O21" s="47"/>
      <c r="P21" s="42"/>
    </row>
    <row r="22" spans="2:16" ht="12.75" customHeight="1" x14ac:dyDescent="0.2">
      <c r="B22" s="97"/>
      <c r="C22" s="99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7"/>
      <c r="C23" s="100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7"/>
      <c r="C24" s="101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7"/>
      <c r="C25" s="99" t="s">
        <v>49</v>
      </c>
      <c r="D25" s="24" t="s">
        <v>47</v>
      </c>
      <c r="E25" s="25">
        <v>266</v>
      </c>
      <c r="F25" s="26">
        <v>269</v>
      </c>
      <c r="G25" s="25">
        <v>272</v>
      </c>
      <c r="H25" s="24">
        <v>274</v>
      </c>
      <c r="I25" s="27">
        <v>275</v>
      </c>
      <c r="J25" s="24">
        <v>269</v>
      </c>
      <c r="K25" s="25">
        <v>270</v>
      </c>
      <c r="L25" s="26">
        <v>270</v>
      </c>
      <c r="M25" s="25">
        <v>271</v>
      </c>
      <c r="N25" s="24">
        <v>277</v>
      </c>
      <c r="O25" s="27">
        <v>276</v>
      </c>
      <c r="P25" s="24">
        <v>276</v>
      </c>
    </row>
    <row r="26" spans="2:16" x14ac:dyDescent="0.2">
      <c r="B26" s="97"/>
      <c r="C26" s="100"/>
      <c r="D26" s="19" t="s">
        <v>48</v>
      </c>
      <c r="E26" s="18">
        <v>2</v>
      </c>
      <c r="F26" s="17">
        <v>11</v>
      </c>
      <c r="G26" s="18">
        <v>3</v>
      </c>
      <c r="H26" s="19">
        <v>2</v>
      </c>
      <c r="I26" s="20">
        <v>0</v>
      </c>
      <c r="J26" s="19">
        <v>3</v>
      </c>
      <c r="K26" s="18">
        <v>5</v>
      </c>
      <c r="L26" s="17">
        <v>1</v>
      </c>
      <c r="M26" s="18">
        <v>4</v>
      </c>
      <c r="N26" s="19">
        <v>2</v>
      </c>
      <c r="O26" s="20">
        <v>5</v>
      </c>
      <c r="P26" s="19">
        <v>5</v>
      </c>
    </row>
    <row r="27" spans="2:16" x14ac:dyDescent="0.2">
      <c r="B27" s="98"/>
      <c r="C27" s="101"/>
      <c r="D27" s="15" t="s">
        <v>40</v>
      </c>
      <c r="E27" s="51">
        <f t="shared" ref="E27:J27" si="0">E26/E25</f>
        <v>7.5187969924812026E-3</v>
      </c>
      <c r="F27" s="54">
        <f t="shared" si="0"/>
        <v>4.0892193308550186E-2</v>
      </c>
      <c r="G27" s="51">
        <f t="shared" si="0"/>
        <v>1.1029411764705883E-2</v>
      </c>
      <c r="H27" s="42">
        <f t="shared" si="0"/>
        <v>7.2992700729927005E-3</v>
      </c>
      <c r="I27" s="47">
        <f t="shared" si="0"/>
        <v>0</v>
      </c>
      <c r="J27" s="42">
        <f t="shared" si="0"/>
        <v>1.1152416356877323E-2</v>
      </c>
      <c r="K27" s="51">
        <f t="shared" ref="K27:P27" si="1">K26/K25</f>
        <v>1.8518518518518517E-2</v>
      </c>
      <c r="L27" s="54">
        <f t="shared" si="1"/>
        <v>3.7037037037037038E-3</v>
      </c>
      <c r="M27" s="51">
        <f t="shared" si="1"/>
        <v>1.4760147601476014E-2</v>
      </c>
      <c r="N27" s="42">
        <f t="shared" si="1"/>
        <v>7.2202166064981952E-3</v>
      </c>
      <c r="O27" s="47">
        <f t="shared" si="1"/>
        <v>1.8115942028985508E-2</v>
      </c>
      <c r="P27" s="42">
        <f t="shared" si="1"/>
        <v>1.8115942028985508E-2</v>
      </c>
    </row>
    <row r="28" spans="2:16" x14ac:dyDescent="0.2">
      <c r="B28" s="79" t="s">
        <v>50</v>
      </c>
      <c r="C28" s="80"/>
      <c r="D28" s="29" t="s">
        <v>51</v>
      </c>
      <c r="E28" s="25">
        <v>1</v>
      </c>
      <c r="F28" s="26">
        <v>7</v>
      </c>
      <c r="G28" s="25">
        <v>2</v>
      </c>
      <c r="H28" s="24">
        <v>2</v>
      </c>
      <c r="I28" s="27">
        <v>0</v>
      </c>
      <c r="J28" s="24">
        <v>2</v>
      </c>
      <c r="K28" s="25">
        <v>1</v>
      </c>
      <c r="L28" s="26">
        <v>0</v>
      </c>
      <c r="M28" s="25">
        <v>2</v>
      </c>
      <c r="N28" s="24">
        <v>2</v>
      </c>
      <c r="O28" s="27">
        <v>3</v>
      </c>
      <c r="P28" s="24">
        <v>4</v>
      </c>
    </row>
    <row r="29" spans="2:16" x14ac:dyDescent="0.2">
      <c r="B29" s="81"/>
      <c r="C29" s="82"/>
      <c r="D29" s="19" t="s">
        <v>52</v>
      </c>
      <c r="E29" s="18">
        <v>1</v>
      </c>
      <c r="F29" s="17">
        <v>6</v>
      </c>
      <c r="G29" s="18">
        <v>1</v>
      </c>
      <c r="H29" s="19">
        <v>2</v>
      </c>
      <c r="I29" s="20">
        <v>0</v>
      </c>
      <c r="J29" s="19">
        <v>1</v>
      </c>
      <c r="K29" s="18">
        <v>1</v>
      </c>
      <c r="L29" s="17">
        <v>0</v>
      </c>
      <c r="M29" s="18">
        <v>2</v>
      </c>
      <c r="N29" s="19">
        <v>2</v>
      </c>
      <c r="O29" s="20">
        <v>3</v>
      </c>
      <c r="P29" s="19">
        <v>4</v>
      </c>
    </row>
    <row r="30" spans="2:16" x14ac:dyDescent="0.2">
      <c r="B30" s="81"/>
      <c r="C30" s="82"/>
      <c r="D30" s="30" t="s">
        <v>53</v>
      </c>
      <c r="E30" s="38">
        <v>1</v>
      </c>
      <c r="F30" s="40">
        <f>F29/F28</f>
        <v>0.8571428571428571</v>
      </c>
      <c r="G30" s="38">
        <f>G29/G28</f>
        <v>0.5</v>
      </c>
      <c r="H30" s="43">
        <v>1</v>
      </c>
      <c r="I30" s="49">
        <v>0</v>
      </c>
      <c r="J30" s="63">
        <f>J29/J28</f>
        <v>0.5</v>
      </c>
      <c r="K30" s="38">
        <v>1</v>
      </c>
      <c r="L30" s="61">
        <v>0</v>
      </c>
      <c r="M30" s="38">
        <v>1</v>
      </c>
      <c r="N30" s="63">
        <v>1</v>
      </c>
      <c r="O30" s="63">
        <v>1</v>
      </c>
      <c r="P30" s="65">
        <v>1</v>
      </c>
    </row>
    <row r="31" spans="2:16" x14ac:dyDescent="0.2">
      <c r="B31" s="81"/>
      <c r="C31" s="82"/>
      <c r="D31" s="19" t="s">
        <v>41</v>
      </c>
      <c r="E31" s="18">
        <v>0.9</v>
      </c>
      <c r="F31" s="17">
        <v>60.44</v>
      </c>
      <c r="G31" s="18">
        <v>75.5</v>
      </c>
      <c r="H31" s="19">
        <v>7.9</v>
      </c>
      <c r="I31" s="20">
        <v>0</v>
      </c>
      <c r="J31" s="19">
        <v>25.3</v>
      </c>
      <c r="K31" s="18">
        <v>1.98</v>
      </c>
      <c r="L31" s="17">
        <v>0</v>
      </c>
      <c r="M31" s="18">
        <v>8.02</v>
      </c>
      <c r="N31" s="19">
        <v>9.48</v>
      </c>
      <c r="O31" s="20">
        <v>7.75</v>
      </c>
      <c r="P31" s="19">
        <v>28.4</v>
      </c>
    </row>
    <row r="32" spans="2:16" x14ac:dyDescent="0.2">
      <c r="B32" s="83"/>
      <c r="C32" s="84"/>
      <c r="D32" s="15" t="s">
        <v>42</v>
      </c>
      <c r="E32" s="50">
        <v>0.9</v>
      </c>
      <c r="F32" s="53">
        <f>F31/F28</f>
        <v>8.6342857142857135</v>
      </c>
      <c r="G32" s="50">
        <f>G31/G28</f>
        <v>37.75</v>
      </c>
      <c r="H32" s="44">
        <f>H31/H28</f>
        <v>3.95</v>
      </c>
      <c r="I32" s="46">
        <v>0</v>
      </c>
      <c r="J32" s="44">
        <f>J31/J28</f>
        <v>12.65</v>
      </c>
      <c r="K32" s="50">
        <f>K31/K28</f>
        <v>1.98</v>
      </c>
      <c r="L32" s="53">
        <v>0</v>
      </c>
      <c r="M32" s="50">
        <f>M31/M28</f>
        <v>4.01</v>
      </c>
      <c r="N32" s="44">
        <f>N31/N28</f>
        <v>4.74</v>
      </c>
      <c r="O32" s="46">
        <f>O31/O28</f>
        <v>2.5833333333333335</v>
      </c>
      <c r="P32" s="44">
        <f>P31/P28</f>
        <v>7.1</v>
      </c>
    </row>
    <row r="34" spans="2:16" s="3" customFormat="1" x14ac:dyDescent="0.2">
      <c r="B34" s="85" t="s">
        <v>20</v>
      </c>
      <c r="C34" s="86"/>
      <c r="D34" s="86"/>
      <c r="E34" s="86"/>
      <c r="F34" s="86"/>
      <c r="G34" s="86"/>
      <c r="H34" s="87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77" t="s">
        <v>54</v>
      </c>
      <c r="C35" s="78"/>
      <c r="D35" s="78"/>
      <c r="E35" s="74" t="s">
        <v>55</v>
      </c>
      <c r="F35" s="74"/>
      <c r="G35" s="74"/>
      <c r="H35" s="74"/>
      <c r="I35" s="75"/>
      <c r="J35" s="76"/>
      <c r="K35" s="72"/>
      <c r="L35" s="73"/>
      <c r="M35" s="75"/>
      <c r="N35" s="76"/>
      <c r="O35" s="72"/>
      <c r="P35" s="73"/>
    </row>
    <row r="36" spans="2:16" x14ac:dyDescent="0.2">
      <c r="B36" s="78"/>
      <c r="C36" s="78"/>
      <c r="D36" s="78"/>
      <c r="E36" s="74" t="s">
        <v>21</v>
      </c>
      <c r="F36" s="74"/>
      <c r="G36" s="74"/>
      <c r="H36" s="74"/>
      <c r="I36" s="75"/>
      <c r="J36" s="76"/>
      <c r="K36" s="72"/>
      <c r="L36" s="73"/>
      <c r="M36" s="75"/>
      <c r="N36" s="76"/>
      <c r="O36" s="72"/>
      <c r="P36" s="73"/>
    </row>
    <row r="37" spans="2:16" x14ac:dyDescent="0.2">
      <c r="B37" s="78"/>
      <c r="C37" s="78"/>
      <c r="D37" s="78"/>
      <c r="E37" s="74" t="s">
        <v>56</v>
      </c>
      <c r="F37" s="74"/>
      <c r="G37" s="74"/>
      <c r="H37" s="74"/>
      <c r="I37" s="75"/>
      <c r="J37" s="76"/>
      <c r="K37" s="72"/>
      <c r="L37" s="73"/>
      <c r="M37" s="75"/>
      <c r="N37" s="76"/>
      <c r="O37" s="72"/>
      <c r="P37" s="73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8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70" t="s">
        <v>61</v>
      </c>
      <c r="I44" s="70"/>
      <c r="J44" s="70"/>
      <c r="L44" s="6" t="s">
        <v>35</v>
      </c>
      <c r="M44" s="71" t="s">
        <v>62</v>
      </c>
      <c r="N44" s="70"/>
      <c r="O44" s="70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Company</vt:lpstr>
      <vt:lpstr>Dorris Exchange</vt:lpstr>
      <vt:lpstr>Macdoel Exchange</vt:lpstr>
      <vt:lpstr>Tulelake Exchange</vt:lpstr>
      <vt:lpstr>Newell Exchange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2016-02-16T20:58:22Z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