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480" windowHeight="11190"/>
  </bookViews>
  <sheets>
    <sheet name="Total Company" sheetId="1" r:id="rId1"/>
    <sheet name="Kirkwood 258" sheetId="2" r:id="rId2"/>
    <sheet name="Pine Grove 296" sheetId="3" r:id="rId3"/>
    <sheet name="Pioneer 295" sheetId="4" r:id="rId4"/>
    <sheet name="West Point 293" sheetId="5" r:id="rId5"/>
  </sheets>
  <definedNames>
    <definedName name="_xlnm.Print_Area" localSheetId="1">'Kirkwood 258'!$A$1:$P$49</definedName>
    <definedName name="_xlnm.Print_Area" localSheetId="2">'Pine Grove 296'!$A$1:$P$49</definedName>
    <definedName name="_xlnm.Print_Area" localSheetId="3">'Pioneer 295'!$A$1:$P$49</definedName>
    <definedName name="_xlnm.Print_Area" localSheetId="0">'Total Company'!$A$1:$P$49</definedName>
    <definedName name="_xlnm.Print_Area" localSheetId="4">'West Point 293'!$A$1:$P$49</definedName>
  </definedNames>
  <calcPr calcId="152511" iterateCount="1"/>
</workbook>
</file>

<file path=xl/calcChain.xml><?xml version="1.0" encoding="utf-8"?>
<calcChain xmlns="http://schemas.openxmlformats.org/spreadsheetml/2006/main">
  <c r="G31" i="1" l="1"/>
  <c r="F31" i="1"/>
  <c r="E31" i="1"/>
  <c r="G30" i="4"/>
  <c r="F30" i="4"/>
  <c r="E30" i="4"/>
  <c r="G30" i="5"/>
  <c r="F30" i="5"/>
  <c r="G30" i="3"/>
  <c r="F30" i="3"/>
  <c r="E30" i="5"/>
  <c r="E30" i="3"/>
  <c r="F30" i="2"/>
  <c r="G24" i="5"/>
  <c r="F24" i="5"/>
  <c r="E24" i="5"/>
  <c r="G21" i="4"/>
  <c r="F21" i="4"/>
  <c r="E21" i="4"/>
  <c r="G21" i="3"/>
  <c r="F21" i="3"/>
  <c r="E21" i="3"/>
  <c r="G27" i="2"/>
  <c r="F27" i="2"/>
  <c r="E27" i="2"/>
  <c r="E15" i="1"/>
  <c r="G17" i="4"/>
  <c r="F17" i="4"/>
  <c r="G16" i="4"/>
  <c r="F16" i="4"/>
  <c r="G17" i="5"/>
  <c r="F17" i="5"/>
  <c r="G16" i="5"/>
  <c r="F16" i="5"/>
  <c r="G17" i="3"/>
  <c r="F17" i="3"/>
  <c r="G16" i="3"/>
  <c r="F16" i="3"/>
  <c r="E17" i="4"/>
  <c r="E17" i="5"/>
  <c r="E17" i="3"/>
  <c r="E16" i="4"/>
  <c r="E16" i="5"/>
  <c r="E16" i="3"/>
  <c r="G17" i="2"/>
  <c r="F17" i="2"/>
  <c r="E17" i="2"/>
  <c r="G16" i="2"/>
  <c r="F16" i="2"/>
  <c r="E16" i="2"/>
  <c r="G13" i="5"/>
  <c r="F13" i="5"/>
  <c r="E13" i="5"/>
  <c r="G13" i="4"/>
  <c r="F13" i="4"/>
  <c r="E13" i="4"/>
  <c r="G13" i="3"/>
  <c r="F13" i="3"/>
  <c r="E13" i="3"/>
  <c r="G13" i="2"/>
  <c r="F13" i="2"/>
  <c r="E13" i="2"/>
  <c r="E29" i="1"/>
  <c r="G29" i="1"/>
  <c r="G30" i="1"/>
  <c r="F29" i="1"/>
  <c r="G28" i="1"/>
  <c r="F28" i="1"/>
  <c r="E28" i="1"/>
  <c r="G20" i="1"/>
  <c r="F20" i="1"/>
  <c r="E20" i="1"/>
  <c r="G19" i="1"/>
  <c r="F19" i="1"/>
  <c r="F21" i="1"/>
  <c r="E19" i="1"/>
  <c r="G15" i="1"/>
  <c r="F15" i="1"/>
  <c r="F17" i="1"/>
  <c r="G14" i="1"/>
  <c r="F14" i="1"/>
  <c r="E14" i="1"/>
  <c r="E12" i="1"/>
  <c r="G12" i="1"/>
  <c r="F12" i="1"/>
  <c r="G11" i="1"/>
  <c r="F11" i="1"/>
  <c r="E11" i="1"/>
  <c r="G21" i="1"/>
  <c r="E17" i="1"/>
  <c r="E13" i="1"/>
  <c r="F13" i="1"/>
  <c r="G13" i="1"/>
  <c r="G16" i="1"/>
  <c r="G17" i="1"/>
  <c r="F30" i="1"/>
  <c r="F16" i="1"/>
  <c r="E21" i="1"/>
  <c r="E30" i="1"/>
  <c r="E16" i="1"/>
</calcChain>
</file>

<file path=xl/sharedStrings.xml><?xml version="1.0" encoding="utf-8"?>
<sst xmlns="http://schemas.openxmlformats.org/spreadsheetml/2006/main" count="415" uniqueCount="96">
  <si>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</si>
  <si>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</si>
  <si>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</si>
  <si>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</si>
  <si>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</si>
  <si>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</si>
  <si>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</si>
  <si>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</si>
  <si>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</si>
  <si>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</si>
  <si>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</si>
  <si>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</si>
  <si>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</si>
  <si>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</si>
  <si>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</si>
  <si>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</si>
  <si>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</si>
  <si>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</si>
  <si>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</si>
  <si>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</si>
  <si>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</si>
  <si>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</si>
  <si>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</si>
  <si>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</si>
  <si>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</si>
  <si>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</si>
  <si>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</si>
  <si>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</si>
  <si>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</si>
  <si>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</si>
  <si>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</si>
  <si>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</si>
  <si>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</si>
  <si>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</si>
  <si>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</si>
  <si>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</si>
  <si>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</si>
  <si>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</si>
  <si>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</si>
  <si>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</si>
  <si>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</si>
  <si>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</si>
  <si>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</si>
  <si>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</si>
  <si>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</si>
  <si>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</si>
  <si>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</si>
  <si>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</si>
  <si>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</si>
  <si>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</si>
  <si>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</si>
  <si>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</si>
  <si>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</si>
  <si>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</si>
  <si>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</si>
  <si>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</si>
  <si>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</si>
  <si>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</si>
  <si>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The Volcano Telephone Co.</t>
  </si>
  <si>
    <t>Total Company</t>
  </si>
  <si>
    <t>Kirkwood 258</t>
  </si>
  <si>
    <t>Pine Grove 296</t>
  </si>
  <si>
    <t>Pioneer 295</t>
  </si>
  <si>
    <t>West Point 293</t>
  </si>
  <si>
    <t xml:space="preserve"> </t>
  </si>
  <si>
    <t>Date filed
(05/15/2015)</t>
  </si>
  <si>
    <t>Date filed
(08/15/2015)</t>
  </si>
  <si>
    <t>Date filed
(11/15/2015)</t>
  </si>
  <si>
    <t>Date filed
(02/15/2016)</t>
  </si>
  <si>
    <t>Rick L. McCarley</t>
  </si>
  <si>
    <t>(209) 296-1435</t>
  </si>
  <si>
    <t>rickm@volcanotel.com</t>
  </si>
  <si>
    <t>.11</t>
  </si>
  <si>
    <t>0</t>
  </si>
  <si>
    <t>35.46</t>
  </si>
  <si>
    <t>8.87</t>
  </si>
  <si>
    <t>206.42</t>
  </si>
  <si>
    <t>9.38</t>
  </si>
  <si>
    <t>28.36</t>
  </si>
  <si>
    <t>7.09</t>
  </si>
  <si>
    <t>7.20</t>
  </si>
  <si>
    <t>3.60</t>
  </si>
  <si>
    <t>179.40</t>
  </si>
  <si>
    <t>16.31</t>
  </si>
  <si>
    <t>59.31</t>
  </si>
  <si>
    <t>8.47</t>
  </si>
  <si>
    <t>4.80</t>
  </si>
  <si>
    <t>206.54</t>
  </si>
  <si>
    <t>11.47</t>
  </si>
  <si>
    <t>55.44</t>
  </si>
  <si>
    <t>9.24</t>
  </si>
  <si>
    <t>6.78</t>
  </si>
  <si>
    <t>11.39</t>
  </si>
  <si>
    <t>8.42</t>
  </si>
  <si>
    <t>Signature:</t>
  </si>
  <si>
    <t>John Lundgren,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</si>
</sst>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0.000"/>
    <numFmt numFmtId="172" formatCode="0.0"/>
    <numFmt numFmtId="173" formatCode="0.000%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0" fontId="8" fillId="2" borderId="4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0" borderId="1" xfId="0" applyFont="1" applyBorder="1"/>
    <xf numFmtId="0" fontId="5" fillId="0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2" fontId="5" fillId="0" borderId="3" xfId="0" applyNumberFormat="1" applyFont="1" applyFill="1" applyBorder="1" applyAlignment="1">
      <alignment horizontal="center"/>
    </xf>
    <xf numFmtId="172" fontId="5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3" fontId="5" fillId="0" borderId="3" xfId="2" applyNumberFormat="1" applyFont="1" applyFill="1" applyBorder="1" applyAlignment="1">
      <alignment horizontal="center"/>
    </xf>
    <xf numFmtId="173" fontId="5" fillId="2" borderId="2" xfId="2" applyNumberFormat="1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/>
    </xf>
    <xf numFmtId="171" fontId="5" fillId="2" borderId="2" xfId="0" applyNumberFormat="1" applyFont="1" applyFill="1" applyBorder="1" applyAlignment="1">
      <alignment horizontal="center"/>
    </xf>
    <xf numFmtId="171" fontId="5" fillId="2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71" fontId="5" fillId="2" borderId="3" xfId="2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0" fontId="8" fillId="0" borderId="1" xfId="0" applyFont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8" fillId="2" borderId="1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4" fillId="0" borderId="1" xfId="1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6" fillId="0" borderId="8" xfId="0" applyFont="1" applyBorder="1" applyAlignment="1"/>
    <xf numFmtId="0" fontId="8" fillId="0" borderId="14" xfId="0" applyFont="1" applyBorder="1" applyAlignment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4" xfId="0" applyFont="1" applyBorder="1" applyAlignment="1"/>
    <xf numFmtId="0" fontId="8" fillId="0" borderId="3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7" xfId="0" applyFont="1" applyBorder="1" applyAlignment="1"/>
    <xf numFmtId="0" fontId="6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0" fillId="0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14" xfId="0" applyFont="1" applyFill="1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ickm@volcanotel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eithb@volcanotel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tabSelected="1"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26" t="s">
        <v>58</v>
      </c>
      <c r="E2" s="126"/>
      <c r="I2" s="4" t="s">
        <v>32</v>
      </c>
      <c r="J2" s="9">
        <v>1019</v>
      </c>
      <c r="M2" s="3" t="s">
        <v>37</v>
      </c>
      <c r="N2" s="6"/>
      <c r="O2" s="4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1" t="s">
        <v>0</v>
      </c>
      <c r="C7" s="132"/>
      <c r="D7" s="133"/>
      <c r="E7" s="87" t="s">
        <v>65</v>
      </c>
      <c r="F7" s="88"/>
      <c r="G7" s="88"/>
      <c r="H7" s="81" t="s">
        <v>66</v>
      </c>
      <c r="I7" s="106"/>
      <c r="J7" s="107"/>
      <c r="K7" s="81" t="s">
        <v>67</v>
      </c>
      <c r="L7" s="82"/>
      <c r="M7" s="83"/>
      <c r="N7" s="81" t="s">
        <v>68</v>
      </c>
      <c r="O7" s="106"/>
      <c r="P7" s="107"/>
    </row>
    <row r="8" spans="2:16" s="2" customFormat="1" ht="12.75" customHeight="1" x14ac:dyDescent="0.2">
      <c r="B8" s="134"/>
      <c r="C8" s="135"/>
      <c r="D8" s="136"/>
      <c r="E8" s="89"/>
      <c r="F8" s="90"/>
      <c r="G8" s="90"/>
      <c r="H8" s="108"/>
      <c r="I8" s="109"/>
      <c r="J8" s="110"/>
      <c r="K8" s="84"/>
      <c r="L8" s="85"/>
      <c r="M8" s="86"/>
      <c r="N8" s="108"/>
      <c r="O8" s="109"/>
      <c r="P8" s="110"/>
    </row>
    <row r="9" spans="2:16" ht="12.75" customHeight="1" x14ac:dyDescent="0.2">
      <c r="B9" s="134"/>
      <c r="C9" s="135"/>
      <c r="D9" s="136"/>
      <c r="E9" s="99" t="s">
        <v>1</v>
      </c>
      <c r="F9" s="100"/>
      <c r="G9" s="101"/>
      <c r="H9" s="91" t="s">
        <v>2</v>
      </c>
      <c r="I9" s="92"/>
      <c r="J9" s="93"/>
      <c r="K9" s="91" t="s">
        <v>3</v>
      </c>
      <c r="L9" s="92"/>
      <c r="M9" s="93"/>
      <c r="N9" s="91" t="s">
        <v>4</v>
      </c>
      <c r="O9" s="92"/>
      <c r="P9" s="93"/>
    </row>
    <row r="10" spans="2:16" s="10" customFormat="1" ht="12.75" customHeight="1" x14ac:dyDescent="0.2">
      <c r="B10" s="118"/>
      <c r="C10" s="137"/>
      <c r="D10" s="119"/>
      <c r="E10" s="23" t="s">
        <v>5</v>
      </c>
      <c r="F10" s="23" t="s">
        <v>6</v>
      </c>
      <c r="G10" s="24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4" t="s">
        <v>43</v>
      </c>
      <c r="C11" s="115"/>
      <c r="D11" s="11" t="s">
        <v>26</v>
      </c>
      <c r="E11" s="48">
        <f>'Kirkwood 258'!E11+'Pine Grove 296'!E11+'Pioneer 295'!E11+'West Point 293'!E11</f>
        <v>43</v>
      </c>
      <c r="F11" s="48">
        <f>'Kirkwood 258'!F11+'Pine Grove 296'!F11+'Pioneer 295'!F11+'West Point 293'!F11</f>
        <v>40</v>
      </c>
      <c r="G11" s="48">
        <f>'Kirkwood 258'!G11+'Pine Grove 296'!G11+'Pioneer 295'!G11+'West Point 293'!G11</f>
        <v>68</v>
      </c>
      <c r="H11" s="49"/>
      <c r="I11" s="49"/>
      <c r="J11" s="49"/>
      <c r="K11" s="49"/>
      <c r="L11" s="49"/>
      <c r="M11" s="49"/>
      <c r="N11" s="49"/>
      <c r="O11" s="49"/>
      <c r="P11" s="49"/>
    </row>
    <row r="12" spans="2:16" x14ac:dyDescent="0.2">
      <c r="B12" s="116"/>
      <c r="C12" s="117"/>
      <c r="D12" s="12" t="s">
        <v>27</v>
      </c>
      <c r="E12" s="48">
        <f>'Kirkwood 258'!E12+'Pine Grove 296'!E12+'Pioneer 295'!E12+'West Point 293'!E12</f>
        <v>40</v>
      </c>
      <c r="F12" s="48">
        <f>'Kirkwood 258'!F12+'Pine Grove 296'!F12+'Pioneer 295'!F12+'West Point 293'!F12</f>
        <v>41</v>
      </c>
      <c r="G12" s="48">
        <f>'Kirkwood 258'!G12+'Pine Grove 296'!G12+'Pioneer 295'!G12+'West Point 293'!G12</f>
        <v>51</v>
      </c>
      <c r="H12" s="49"/>
      <c r="I12" s="49"/>
      <c r="J12" s="49"/>
      <c r="K12" s="49"/>
      <c r="L12" s="49"/>
      <c r="M12" s="49"/>
      <c r="N12" s="49"/>
      <c r="O12" s="49"/>
      <c r="P12" s="49"/>
    </row>
    <row r="13" spans="2:16" x14ac:dyDescent="0.2">
      <c r="B13" s="118"/>
      <c r="C13" s="119"/>
      <c r="D13" s="11" t="s">
        <v>28</v>
      </c>
      <c r="E13" s="53">
        <f>+E11/E12</f>
        <v>1.075</v>
      </c>
      <c r="F13" s="53">
        <f>+F11/F12</f>
        <v>0.97560975609756095</v>
      </c>
      <c r="G13" s="53">
        <f>+G11/G12</f>
        <v>1.3333333333333333</v>
      </c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2.75" customHeight="1" x14ac:dyDescent="0.2">
      <c r="B14" s="114" t="s">
        <v>44</v>
      </c>
      <c r="C14" s="115"/>
      <c r="D14" s="13" t="s">
        <v>45</v>
      </c>
      <c r="E14" s="50">
        <f>'Kirkwood 258'!E14+'Pine Grove 296'!E14+'Pioneer 295'!E14+'West Point 293'!E14</f>
        <v>453</v>
      </c>
      <c r="F14" s="50">
        <f>'Kirkwood 258'!F14+'Pine Grove 296'!F14+'Pioneer 295'!F14+'West Point 293'!F14</f>
        <v>331</v>
      </c>
      <c r="G14" s="50">
        <f>'Kirkwood 258'!G14+'Pine Grove 296'!G14+'Pioneer 295'!G14+'West Point 293'!G14</f>
        <v>564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2:16" ht="15" customHeight="1" x14ac:dyDescent="0.2">
      <c r="B15" s="116"/>
      <c r="C15" s="117"/>
      <c r="D15" s="14" t="s">
        <v>29</v>
      </c>
      <c r="E15" s="50">
        <f>'Kirkwood 258'!E15+'Pine Grove 296'!E15+'Pioneer 295'!E15+'West Point 293'!E15</f>
        <v>453</v>
      </c>
      <c r="F15" s="50">
        <f>'Kirkwood 258'!F15+'Pine Grove 296'!F15+'Pioneer 295'!F15+'West Point 293'!F15</f>
        <v>331</v>
      </c>
      <c r="G15" s="50">
        <f>'Kirkwood 258'!G15+'Pine Grove 296'!G15+'Pioneer 295'!G15+'West Point 293'!G15</f>
        <v>564</v>
      </c>
      <c r="H15" s="51"/>
      <c r="I15" s="51"/>
      <c r="J15" s="51"/>
      <c r="K15" s="51"/>
      <c r="L15" s="51"/>
      <c r="M15" s="51"/>
      <c r="N15" s="51"/>
      <c r="O15" s="51"/>
      <c r="P15" s="51"/>
    </row>
    <row r="16" spans="2:16" ht="13.5" customHeight="1" x14ac:dyDescent="0.2">
      <c r="B16" s="116"/>
      <c r="C16" s="117"/>
      <c r="D16" s="14" t="s">
        <v>30</v>
      </c>
      <c r="E16" s="35">
        <f>E14-E15</f>
        <v>0</v>
      </c>
      <c r="F16" s="55">
        <f t="shared" ref="F16:G16" si="0">F14-F15</f>
        <v>0</v>
      </c>
      <c r="G16" s="55">
        <f t="shared" si="0"/>
        <v>0</v>
      </c>
      <c r="H16" s="49"/>
      <c r="I16" s="49"/>
      <c r="J16" s="49"/>
      <c r="K16" s="49"/>
      <c r="L16" s="49"/>
      <c r="M16" s="49"/>
      <c r="N16" s="49"/>
      <c r="O16" s="49"/>
      <c r="P16" s="49"/>
    </row>
    <row r="17" spans="2:16" x14ac:dyDescent="0.2">
      <c r="B17" s="118"/>
      <c r="C17" s="119"/>
      <c r="D17" s="11" t="s">
        <v>17</v>
      </c>
      <c r="E17" s="56">
        <f>E15/E14</f>
        <v>1</v>
      </c>
      <c r="F17" s="56">
        <f>F15/F14</f>
        <v>1</v>
      </c>
      <c r="G17" s="56">
        <f>G15/G14</f>
        <v>1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">
      <c r="B18" s="120" t="s">
        <v>18</v>
      </c>
      <c r="C18" s="121"/>
      <c r="D18" s="27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</row>
    <row r="19" spans="2:16" x14ac:dyDescent="0.2">
      <c r="B19" s="127" t="s">
        <v>19</v>
      </c>
      <c r="C19" s="111" t="s">
        <v>46</v>
      </c>
      <c r="D19" s="13" t="s">
        <v>47</v>
      </c>
      <c r="E19" s="50">
        <f>'Kirkwood 258'!E25+'Pine Grove 296'!E19+'Pioneer 295'!E19+'West Point 293'!E22</f>
        <v>9595</v>
      </c>
      <c r="F19" s="50">
        <f>'Kirkwood 258'!F25+'Pine Grove 296'!F19+'Pioneer 295'!F19+'West Point 293'!F22</f>
        <v>9568</v>
      </c>
      <c r="G19" s="50">
        <f>'Kirkwood 258'!G25+'Pine Grove 296'!G19+'Pioneer 295'!G19+'West Point 293'!G22</f>
        <v>9561</v>
      </c>
      <c r="H19" s="49"/>
      <c r="I19" s="49"/>
      <c r="J19" s="49"/>
      <c r="K19" s="49"/>
      <c r="L19" s="49"/>
      <c r="M19" s="49"/>
      <c r="N19" s="49"/>
      <c r="O19" s="49"/>
      <c r="P19" s="49"/>
    </row>
    <row r="20" spans="2:16" x14ac:dyDescent="0.2">
      <c r="B20" s="128"/>
      <c r="C20" s="112"/>
      <c r="D20" s="12" t="s">
        <v>48</v>
      </c>
      <c r="E20" s="50">
        <f>'Kirkwood 258'!E26+'Pine Grove 296'!E20+'Pioneer 295'!E20+'West Point 293'!E23</f>
        <v>20</v>
      </c>
      <c r="F20" s="50">
        <f>'Kirkwood 258'!F26+'Pine Grove 296'!F20+'Pioneer 295'!F20+'West Point 293'!F23</f>
        <v>27</v>
      </c>
      <c r="G20" s="50">
        <f>'Kirkwood 258'!G26+'Pine Grove 296'!G20+'Pioneer 295'!G20+'West Point 293'!G23</f>
        <v>22</v>
      </c>
      <c r="H20" s="49"/>
      <c r="I20" s="49"/>
      <c r="J20" s="49"/>
      <c r="K20" s="49"/>
      <c r="L20" s="49"/>
      <c r="M20" s="49"/>
      <c r="N20" s="49"/>
      <c r="O20" s="49"/>
      <c r="P20" s="49"/>
    </row>
    <row r="21" spans="2:16" x14ac:dyDescent="0.2">
      <c r="B21" s="128"/>
      <c r="C21" s="113"/>
      <c r="D21" s="11" t="s">
        <v>40</v>
      </c>
      <c r="E21" s="58">
        <f>E20/E19</f>
        <v>2.0844189682126106E-3</v>
      </c>
      <c r="F21" s="58">
        <f>F20/F19</f>
        <v>2.82190635451505E-3</v>
      </c>
      <c r="G21" s="58">
        <f>G20/G19</f>
        <v>2.3010145382282186E-3</v>
      </c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2.75" customHeight="1" x14ac:dyDescent="0.2">
      <c r="B22" s="128"/>
      <c r="C22" s="94" t="s">
        <v>31</v>
      </c>
      <c r="D22" s="29" t="s">
        <v>47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</row>
    <row r="23" spans="2:16" x14ac:dyDescent="0.2">
      <c r="B23" s="128"/>
      <c r="C23" s="95"/>
      <c r="D23" s="27" t="s">
        <v>48</v>
      </c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</row>
    <row r="24" spans="2:16" x14ac:dyDescent="0.2">
      <c r="B24" s="128"/>
      <c r="C24" s="96"/>
      <c r="D24" s="28" t="s">
        <v>40</v>
      </c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</row>
    <row r="25" spans="2:16" ht="12.75" customHeight="1" x14ac:dyDescent="0.2">
      <c r="B25" s="128"/>
      <c r="C25" s="94" t="s">
        <v>49</v>
      </c>
      <c r="D25" s="29" t="s">
        <v>47</v>
      </c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</row>
    <row r="26" spans="2:16" x14ac:dyDescent="0.2">
      <c r="B26" s="128"/>
      <c r="C26" s="95"/>
      <c r="D26" s="27" t="s">
        <v>48</v>
      </c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</row>
    <row r="27" spans="2:16" x14ac:dyDescent="0.2">
      <c r="B27" s="129"/>
      <c r="C27" s="96"/>
      <c r="D27" s="28" t="s">
        <v>40</v>
      </c>
      <c r="E27" s="42"/>
      <c r="F27" s="41"/>
      <c r="G27" s="42"/>
      <c r="H27" s="41"/>
      <c r="I27" s="42"/>
      <c r="J27" s="41"/>
      <c r="K27" s="42"/>
      <c r="L27" s="41"/>
      <c r="M27" s="42"/>
      <c r="N27" s="41"/>
      <c r="O27" s="42"/>
      <c r="P27" s="41"/>
    </row>
    <row r="28" spans="2:16" x14ac:dyDescent="0.2">
      <c r="B28" s="130" t="s">
        <v>50</v>
      </c>
      <c r="C28" s="115"/>
      <c r="D28" s="15" t="s">
        <v>51</v>
      </c>
      <c r="E28" s="50">
        <f>'Kirkwood 258'!E28+'Pine Grove 296'!E28+'Pioneer 295'!E28+'West Point 293'!E28</f>
        <v>7</v>
      </c>
      <c r="F28" s="50">
        <f>'Kirkwood 258'!F28+'Pine Grove 296'!F28+'Pioneer 295'!F28+'West Point 293'!F28</f>
        <v>52</v>
      </c>
      <c r="G28" s="50">
        <f>'Kirkwood 258'!G28+'Pine Grove 296'!G28+'Pioneer 295'!G28+'West Point 293'!G28</f>
        <v>17</v>
      </c>
      <c r="H28" s="49"/>
      <c r="I28" s="49"/>
      <c r="J28" s="49"/>
      <c r="K28" s="49"/>
      <c r="L28" s="49"/>
      <c r="M28" s="49"/>
      <c r="N28" s="49"/>
      <c r="O28" s="49"/>
      <c r="P28" s="49"/>
    </row>
    <row r="29" spans="2:16" x14ac:dyDescent="0.2">
      <c r="B29" s="116"/>
      <c r="C29" s="117"/>
      <c r="D29" s="12" t="s">
        <v>52</v>
      </c>
      <c r="E29" s="50">
        <f>'Kirkwood 258'!E29+'Pine Grove 296'!E29+'Pioneer 295'!E29+'West Point 293'!E29</f>
        <v>6</v>
      </c>
      <c r="F29" s="50">
        <f>'Kirkwood 258'!F29+'Pine Grove 296'!F29+'Pioneer 295'!F29+'West Point 293'!F29</f>
        <v>42</v>
      </c>
      <c r="G29" s="50">
        <f>'Kirkwood 258'!G29+'Pine Grove 296'!G29+'Pioneer 295'!G29+'West Point 293'!G29</f>
        <v>17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2">
      <c r="B30" s="116"/>
      <c r="C30" s="117"/>
      <c r="D30" s="16" t="s">
        <v>53</v>
      </c>
      <c r="E30" s="58">
        <f>E29/E28</f>
        <v>0.8571428571428571</v>
      </c>
      <c r="F30" s="58">
        <f>F29/F28</f>
        <v>0.80769230769230771</v>
      </c>
      <c r="G30" s="58">
        <f>G29/G28</f>
        <v>1</v>
      </c>
      <c r="H30" s="64"/>
      <c r="I30" s="64"/>
      <c r="J30" s="64"/>
      <c r="K30" s="64"/>
      <c r="L30" s="64"/>
      <c r="M30" s="64"/>
      <c r="N30" s="64"/>
      <c r="O30" s="64"/>
      <c r="P30" s="64"/>
    </row>
    <row r="31" spans="2:16" x14ac:dyDescent="0.2">
      <c r="B31" s="116"/>
      <c r="C31" s="117"/>
      <c r="D31" s="12" t="s">
        <v>41</v>
      </c>
      <c r="E31" s="63">
        <f>'Kirkwood 258'!E31+'Pine Grove 296'!E31+'Pioneer 295'!E31+'West Point 293'!E31</f>
        <v>47.46</v>
      </c>
      <c r="F31" s="63">
        <f>'Kirkwood 258'!F31+'Pine Grove 296'!F31+'Pioneer 295'!F31+'West Point 293'!F31</f>
        <v>592.47</v>
      </c>
      <c r="G31" s="63">
        <f>'Kirkwood 258'!G31+'Pine Grove 296'!G31+'Pioneer 295'!G31+'West Point 293'!G31</f>
        <v>143.11000000000001</v>
      </c>
      <c r="H31" s="65"/>
      <c r="I31" s="65"/>
      <c r="J31" s="65"/>
      <c r="K31" s="65"/>
      <c r="L31" s="65"/>
      <c r="M31" s="65"/>
      <c r="N31" s="65"/>
      <c r="O31" s="65"/>
      <c r="P31" s="65"/>
    </row>
    <row r="32" spans="2:16" x14ac:dyDescent="0.2">
      <c r="B32" s="118"/>
      <c r="C32" s="119"/>
      <c r="D32" s="11" t="s">
        <v>42</v>
      </c>
      <c r="E32" s="61" t="s">
        <v>91</v>
      </c>
      <c r="F32" s="61" t="s">
        <v>92</v>
      </c>
      <c r="G32" s="61" t="s">
        <v>93</v>
      </c>
      <c r="H32" s="66"/>
      <c r="I32" s="67"/>
      <c r="J32" s="66"/>
      <c r="K32" s="67"/>
      <c r="L32" s="66"/>
      <c r="M32" s="67"/>
      <c r="N32" s="66"/>
      <c r="O32" s="67"/>
      <c r="P32" s="66"/>
    </row>
    <row r="33" spans="2:16" x14ac:dyDescent="0.2">
      <c r="M33" s="10"/>
      <c r="N33" s="10"/>
      <c r="O33" s="10"/>
      <c r="P33" s="10"/>
    </row>
    <row r="34" spans="2:16" s="3" customFormat="1" x14ac:dyDescent="0.2">
      <c r="B34" s="122" t="s">
        <v>20</v>
      </c>
      <c r="C34" s="123"/>
      <c r="D34" s="123"/>
      <c r="E34" s="123"/>
      <c r="F34" s="123"/>
      <c r="G34" s="123"/>
      <c r="H34" s="124"/>
      <c r="I34" s="104" t="s">
        <v>1</v>
      </c>
      <c r="J34" s="105"/>
      <c r="K34" s="104" t="s">
        <v>2</v>
      </c>
      <c r="L34" s="105"/>
      <c r="M34" s="104" t="s">
        <v>3</v>
      </c>
      <c r="N34" s="105"/>
      <c r="O34" s="79" t="s">
        <v>4</v>
      </c>
      <c r="P34" s="80"/>
    </row>
    <row r="35" spans="2:16" ht="12.75" customHeight="1" x14ac:dyDescent="0.2">
      <c r="B35" s="138" t="s">
        <v>54</v>
      </c>
      <c r="C35" s="139"/>
      <c r="D35" s="139"/>
      <c r="E35" s="125" t="s">
        <v>55</v>
      </c>
      <c r="F35" s="125"/>
      <c r="G35" s="125"/>
      <c r="H35" s="125"/>
      <c r="I35" s="76"/>
      <c r="J35" s="78"/>
      <c r="K35" s="76"/>
      <c r="L35" s="78"/>
      <c r="M35" s="76"/>
      <c r="N35" s="78"/>
      <c r="O35" s="76"/>
      <c r="P35" s="77"/>
    </row>
    <row r="36" spans="2:16" x14ac:dyDescent="0.2">
      <c r="B36" s="139"/>
      <c r="C36" s="139"/>
      <c r="D36" s="139"/>
      <c r="E36" s="125" t="s">
        <v>21</v>
      </c>
      <c r="F36" s="125"/>
      <c r="G36" s="125"/>
      <c r="H36" s="125"/>
      <c r="I36" s="76"/>
      <c r="J36" s="78"/>
      <c r="K36" s="76"/>
      <c r="L36" s="78"/>
      <c r="M36" s="76"/>
      <c r="N36" s="78"/>
      <c r="O36" s="76"/>
      <c r="P36" s="77"/>
    </row>
    <row r="37" spans="2:16" x14ac:dyDescent="0.2">
      <c r="B37" s="139"/>
      <c r="C37" s="139"/>
      <c r="D37" s="139"/>
      <c r="E37" s="125" t="s">
        <v>56</v>
      </c>
      <c r="F37" s="125"/>
      <c r="G37" s="125"/>
      <c r="H37" s="125"/>
      <c r="I37" s="76"/>
      <c r="J37" s="78"/>
      <c r="K37" s="76"/>
      <c r="L37" s="78"/>
      <c r="M37" s="76"/>
      <c r="N37" s="78"/>
      <c r="O37" s="76"/>
      <c r="P37" s="77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74" t="s">
        <v>22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97" t="s">
        <v>70</v>
      </c>
      <c r="I43" s="97"/>
      <c r="J43" s="97"/>
      <c r="L43" s="6" t="s">
        <v>35</v>
      </c>
      <c r="M43" s="98" t="s">
        <v>71</v>
      </c>
      <c r="N43" s="97"/>
      <c r="O43" s="97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ht="13.5" thickBot="1" x14ac:dyDescent="0.25">
      <c r="B48" s="7" t="s">
        <v>25</v>
      </c>
      <c r="H48" s="6" t="s">
        <v>94</v>
      </c>
      <c r="I48" s="73"/>
      <c r="J48" s="73"/>
      <c r="K48" s="73"/>
      <c r="L48" s="73"/>
      <c r="M48" s="73"/>
      <c r="N48" s="73"/>
    </row>
    <row r="49" spans="2:9" x14ac:dyDescent="0.2">
      <c r="B49" s="7" t="s">
        <v>57</v>
      </c>
      <c r="I49" s="2" t="s">
        <v>95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3:J43"/>
    <mergeCell ref="M43:O43"/>
    <mergeCell ref="K36:L36"/>
    <mergeCell ref="I37:J37"/>
    <mergeCell ref="K37:L37"/>
    <mergeCell ref="O35:P35"/>
    <mergeCell ref="C40:P40"/>
    <mergeCell ref="O36:P36"/>
    <mergeCell ref="O37:P37"/>
    <mergeCell ref="M36:N36"/>
    <mergeCell ref="M37:N37"/>
    <mergeCell ref="O34:P34"/>
  </mergeCells>
  <phoneticPr fontId="2" type="noConversion"/>
  <hyperlinks>
    <hyperlink ref="M43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>
      <selection activeCell="D53" sqref="D5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26" t="s">
        <v>58</v>
      </c>
      <c r="E2" s="126"/>
      <c r="I2" s="4" t="s">
        <v>32</v>
      </c>
      <c r="J2" s="9">
        <v>1019</v>
      </c>
      <c r="M2" s="3" t="s">
        <v>37</v>
      </c>
      <c r="N2" s="6"/>
      <c r="O2" s="4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1" t="s">
        <v>0</v>
      </c>
      <c r="C7" s="132"/>
      <c r="D7" s="133"/>
      <c r="E7" s="140" t="s">
        <v>65</v>
      </c>
      <c r="F7" s="88"/>
      <c r="G7" s="88"/>
      <c r="H7" s="141" t="s">
        <v>66</v>
      </c>
      <c r="I7" s="106"/>
      <c r="J7" s="107"/>
      <c r="K7" s="82" t="s">
        <v>67</v>
      </c>
      <c r="L7" s="106"/>
      <c r="M7" s="106"/>
      <c r="N7" s="141" t="s">
        <v>68</v>
      </c>
      <c r="O7" s="106"/>
      <c r="P7" s="107"/>
    </row>
    <row r="8" spans="2:16" s="2" customFormat="1" ht="12.75" customHeight="1" x14ac:dyDescent="0.2">
      <c r="B8" s="134"/>
      <c r="C8" s="135"/>
      <c r="D8" s="136"/>
      <c r="E8" s="89"/>
      <c r="F8" s="90"/>
      <c r="G8" s="90"/>
      <c r="H8" s="108"/>
      <c r="I8" s="109"/>
      <c r="J8" s="110"/>
      <c r="K8" s="109"/>
      <c r="L8" s="109"/>
      <c r="M8" s="109"/>
      <c r="N8" s="108"/>
      <c r="O8" s="109"/>
      <c r="P8" s="110"/>
    </row>
    <row r="9" spans="2:16" ht="12.75" customHeight="1" x14ac:dyDescent="0.2">
      <c r="B9" s="134"/>
      <c r="C9" s="135"/>
      <c r="D9" s="136"/>
      <c r="E9" s="99" t="s">
        <v>1</v>
      </c>
      <c r="F9" s="100"/>
      <c r="G9" s="101"/>
      <c r="H9" s="91" t="s">
        <v>2</v>
      </c>
      <c r="I9" s="92"/>
      <c r="J9" s="93"/>
      <c r="K9" s="91" t="s">
        <v>3</v>
      </c>
      <c r="L9" s="92"/>
      <c r="M9" s="93"/>
      <c r="N9" s="91" t="s">
        <v>4</v>
      </c>
      <c r="O9" s="92"/>
      <c r="P9" s="93"/>
    </row>
    <row r="10" spans="2:16" s="10" customFormat="1" ht="12.75" customHeight="1" x14ac:dyDescent="0.2">
      <c r="B10" s="118"/>
      <c r="C10" s="137"/>
      <c r="D10" s="119"/>
      <c r="E10" s="23" t="s">
        <v>5</v>
      </c>
      <c r="F10" s="23" t="s">
        <v>6</v>
      </c>
      <c r="G10" s="24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4" t="s">
        <v>43</v>
      </c>
      <c r="C11" s="115"/>
      <c r="D11" s="11" t="s">
        <v>26</v>
      </c>
      <c r="E11" s="36">
        <v>1</v>
      </c>
      <c r="F11" s="37">
        <v>1</v>
      </c>
      <c r="G11" s="38">
        <v>1</v>
      </c>
      <c r="H11" s="39"/>
      <c r="I11" s="40"/>
      <c r="J11" s="39"/>
      <c r="K11" s="40"/>
      <c r="L11" s="39"/>
      <c r="M11" s="40"/>
      <c r="N11" s="39"/>
      <c r="O11" s="40"/>
      <c r="P11" s="39"/>
    </row>
    <row r="12" spans="2:16" x14ac:dyDescent="0.2">
      <c r="B12" s="116"/>
      <c r="C12" s="117"/>
      <c r="D12" s="12" t="s">
        <v>27</v>
      </c>
      <c r="E12" s="38">
        <v>1</v>
      </c>
      <c r="F12" s="37">
        <v>1</v>
      </c>
      <c r="G12" s="38">
        <v>1</v>
      </c>
      <c r="H12" s="39"/>
      <c r="I12" s="40"/>
      <c r="J12" s="39"/>
      <c r="K12" s="40"/>
      <c r="L12" s="39"/>
      <c r="M12" s="40"/>
      <c r="N12" s="39"/>
      <c r="O12" s="40"/>
      <c r="P12" s="39"/>
    </row>
    <row r="13" spans="2:16" x14ac:dyDescent="0.2">
      <c r="B13" s="118"/>
      <c r="C13" s="119"/>
      <c r="D13" s="11" t="s">
        <v>28</v>
      </c>
      <c r="E13" s="50">
        <f>+E11/E12</f>
        <v>1</v>
      </c>
      <c r="F13" s="50">
        <f>+F11/F12</f>
        <v>1</v>
      </c>
      <c r="G13" s="50">
        <f>+G11/G12</f>
        <v>1</v>
      </c>
      <c r="H13" s="52"/>
      <c r="I13" s="52"/>
      <c r="J13" s="52"/>
      <c r="K13" s="52"/>
      <c r="L13" s="52"/>
      <c r="M13" s="52"/>
      <c r="N13" s="52"/>
      <c r="O13" s="52"/>
      <c r="P13" s="52"/>
    </row>
    <row r="14" spans="2:16" ht="12.75" customHeight="1" x14ac:dyDescent="0.2">
      <c r="B14" s="114" t="s">
        <v>44</v>
      </c>
      <c r="C14" s="115"/>
      <c r="D14" s="13" t="s">
        <v>45</v>
      </c>
      <c r="E14" s="43">
        <v>16</v>
      </c>
      <c r="F14" s="44">
        <v>9</v>
      </c>
      <c r="G14" s="43">
        <v>206</v>
      </c>
      <c r="H14" s="45"/>
      <c r="I14" s="46"/>
      <c r="J14" s="45"/>
      <c r="K14" s="46"/>
      <c r="L14" s="45"/>
      <c r="M14" s="46"/>
      <c r="N14" s="45"/>
      <c r="O14" s="46"/>
      <c r="P14" s="45"/>
    </row>
    <row r="15" spans="2:16" ht="15" customHeight="1" x14ac:dyDescent="0.2">
      <c r="B15" s="116"/>
      <c r="C15" s="117"/>
      <c r="D15" s="14" t="s">
        <v>29</v>
      </c>
      <c r="E15" s="38">
        <v>16</v>
      </c>
      <c r="F15" s="37">
        <v>9</v>
      </c>
      <c r="G15" s="38">
        <v>206</v>
      </c>
      <c r="H15" s="39"/>
      <c r="I15" s="40"/>
      <c r="J15" s="39"/>
      <c r="K15" s="40"/>
      <c r="L15" s="39"/>
      <c r="M15" s="40"/>
      <c r="N15" s="39"/>
      <c r="O15" s="40"/>
      <c r="P15" s="39"/>
    </row>
    <row r="16" spans="2:16" ht="13.5" customHeight="1" x14ac:dyDescent="0.2">
      <c r="B16" s="116"/>
      <c r="C16" s="117"/>
      <c r="D16" s="14" t="s">
        <v>30</v>
      </c>
      <c r="E16" s="50">
        <f>E14-E15</f>
        <v>0</v>
      </c>
      <c r="F16" s="50">
        <f>F14-F15</f>
        <v>0</v>
      </c>
      <c r="G16" s="50">
        <f>G14-G15</f>
        <v>0</v>
      </c>
      <c r="H16" s="52"/>
      <c r="I16" s="52"/>
      <c r="J16" s="52"/>
      <c r="K16" s="52"/>
      <c r="L16" s="52"/>
      <c r="M16" s="52"/>
      <c r="N16" s="52"/>
      <c r="O16" s="52"/>
      <c r="P16" s="52"/>
    </row>
    <row r="17" spans="2:16" x14ac:dyDescent="0.2">
      <c r="B17" s="118"/>
      <c r="C17" s="119"/>
      <c r="D17" s="11" t="s">
        <v>17</v>
      </c>
      <c r="E17" s="56">
        <f>E15/E14</f>
        <v>1</v>
      </c>
      <c r="F17" s="56">
        <f>F15/F14</f>
        <v>1</v>
      </c>
      <c r="G17" s="56">
        <f>G15/G14</f>
        <v>1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">
      <c r="B18" s="120" t="s">
        <v>18</v>
      </c>
      <c r="C18" s="121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27" t="s">
        <v>19</v>
      </c>
      <c r="C19" s="94" t="s">
        <v>46</v>
      </c>
      <c r="D19" s="29" t="s">
        <v>47</v>
      </c>
      <c r="E19" s="46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</row>
    <row r="20" spans="2:16" x14ac:dyDescent="0.2">
      <c r="B20" s="128"/>
      <c r="C20" s="95"/>
      <c r="D20" s="27" t="s">
        <v>48</v>
      </c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</row>
    <row r="21" spans="2:16" x14ac:dyDescent="0.2">
      <c r="B21" s="128"/>
      <c r="C21" s="96"/>
      <c r="D21" s="28" t="s">
        <v>40</v>
      </c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</row>
    <row r="22" spans="2:16" ht="12.75" customHeight="1" x14ac:dyDescent="0.2">
      <c r="B22" s="128"/>
      <c r="C22" s="94" t="s">
        <v>31</v>
      </c>
      <c r="D22" s="29" t="s">
        <v>47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</row>
    <row r="23" spans="2:16" x14ac:dyDescent="0.2">
      <c r="B23" s="128"/>
      <c r="C23" s="95"/>
      <c r="D23" s="27" t="s">
        <v>48</v>
      </c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</row>
    <row r="24" spans="2:16" x14ac:dyDescent="0.2">
      <c r="B24" s="128"/>
      <c r="C24" s="96"/>
      <c r="D24" s="28" t="s">
        <v>40</v>
      </c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</row>
    <row r="25" spans="2:16" ht="12.75" customHeight="1" x14ac:dyDescent="0.2">
      <c r="B25" s="128"/>
      <c r="C25" s="111" t="s">
        <v>49</v>
      </c>
      <c r="D25" s="13" t="s">
        <v>47</v>
      </c>
      <c r="E25" s="43">
        <v>711</v>
      </c>
      <c r="F25" s="44">
        <v>711</v>
      </c>
      <c r="G25" s="43">
        <v>708</v>
      </c>
      <c r="H25" s="45"/>
      <c r="I25" s="46"/>
      <c r="J25" s="45"/>
      <c r="K25" s="46"/>
      <c r="L25" s="45"/>
      <c r="M25" s="46"/>
      <c r="N25" s="45"/>
      <c r="O25" s="46"/>
      <c r="P25" s="45"/>
    </row>
    <row r="26" spans="2:16" x14ac:dyDescent="0.2">
      <c r="B26" s="128"/>
      <c r="C26" s="112"/>
      <c r="D26" s="12" t="s">
        <v>48</v>
      </c>
      <c r="E26" s="38">
        <v>0</v>
      </c>
      <c r="F26" s="37">
        <v>2</v>
      </c>
      <c r="G26" s="38">
        <v>0</v>
      </c>
      <c r="H26" s="39"/>
      <c r="I26" s="40"/>
      <c r="J26" s="39"/>
      <c r="K26" s="40"/>
      <c r="L26" s="39"/>
      <c r="M26" s="40"/>
      <c r="N26" s="39"/>
      <c r="O26" s="40"/>
      <c r="P26" s="39"/>
    </row>
    <row r="27" spans="2:16" x14ac:dyDescent="0.2">
      <c r="B27" s="129"/>
      <c r="C27" s="113"/>
      <c r="D27" s="11" t="s">
        <v>40</v>
      </c>
      <c r="E27" s="58">
        <f>E26/E25</f>
        <v>0</v>
      </c>
      <c r="F27" s="58">
        <f>F26/F25</f>
        <v>2.8129395218002813E-3</v>
      </c>
      <c r="G27" s="58">
        <f>G26/G25</f>
        <v>0</v>
      </c>
      <c r="H27" s="60"/>
      <c r="I27" s="60"/>
      <c r="J27" s="60"/>
      <c r="K27" s="60"/>
      <c r="L27" s="60"/>
      <c r="M27" s="60"/>
      <c r="N27" s="60"/>
      <c r="O27" s="60"/>
      <c r="P27" s="60"/>
    </row>
    <row r="28" spans="2:16" x14ac:dyDescent="0.2">
      <c r="B28" s="130" t="s">
        <v>50</v>
      </c>
      <c r="C28" s="115"/>
      <c r="D28" s="15" t="s">
        <v>51</v>
      </c>
      <c r="E28" s="37">
        <v>0</v>
      </c>
      <c r="F28" s="37">
        <v>1</v>
      </c>
      <c r="G28" s="37">
        <v>0</v>
      </c>
      <c r="H28" s="39"/>
      <c r="I28" s="39"/>
      <c r="J28" s="39"/>
      <c r="K28" s="39"/>
      <c r="L28" s="39"/>
      <c r="M28" s="39"/>
      <c r="N28" s="39"/>
      <c r="O28" s="39"/>
      <c r="P28" s="39"/>
    </row>
    <row r="29" spans="2:16" x14ac:dyDescent="0.2">
      <c r="B29" s="116"/>
      <c r="C29" s="117"/>
      <c r="D29" s="12" t="s">
        <v>52</v>
      </c>
      <c r="E29" s="37">
        <v>0</v>
      </c>
      <c r="F29" s="37">
        <v>1</v>
      </c>
      <c r="G29" s="37">
        <v>0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2:16" x14ac:dyDescent="0.2">
      <c r="B30" s="116"/>
      <c r="C30" s="117"/>
      <c r="D30" s="16" t="s">
        <v>53</v>
      </c>
      <c r="E30" s="58">
        <v>0</v>
      </c>
      <c r="F30" s="58">
        <f>F29/F28</f>
        <v>1</v>
      </c>
      <c r="G30" s="58">
        <v>0</v>
      </c>
      <c r="H30" s="60"/>
      <c r="I30" s="60"/>
      <c r="J30" s="60"/>
      <c r="K30" s="60"/>
      <c r="L30" s="60"/>
      <c r="M30" s="60"/>
      <c r="N30" s="60"/>
      <c r="O30" s="60"/>
      <c r="P30" s="60"/>
    </row>
    <row r="31" spans="2:16" x14ac:dyDescent="0.2">
      <c r="B31" s="116"/>
      <c r="C31" s="117"/>
      <c r="D31" s="12" t="s">
        <v>41</v>
      </c>
      <c r="E31" s="61" t="s">
        <v>73</v>
      </c>
      <c r="F31" s="61" t="s">
        <v>72</v>
      </c>
      <c r="G31" s="61" t="s">
        <v>73</v>
      </c>
      <c r="H31" s="62"/>
      <c r="I31" s="62"/>
      <c r="J31" s="62"/>
      <c r="K31" s="62"/>
      <c r="L31" s="62"/>
      <c r="M31" s="62"/>
      <c r="N31" s="62"/>
      <c r="O31" s="62"/>
      <c r="P31" s="62"/>
    </row>
    <row r="32" spans="2:16" x14ac:dyDescent="0.2">
      <c r="B32" s="118"/>
      <c r="C32" s="119"/>
      <c r="D32" s="11" t="s">
        <v>42</v>
      </c>
      <c r="E32" s="61" t="s">
        <v>73</v>
      </c>
      <c r="F32" s="61" t="s">
        <v>72</v>
      </c>
      <c r="G32" s="61" t="s">
        <v>73</v>
      </c>
      <c r="H32" s="62"/>
      <c r="I32" s="62"/>
      <c r="J32" s="62"/>
      <c r="K32" s="62"/>
      <c r="L32" s="62"/>
      <c r="M32" s="62"/>
      <c r="N32" s="62"/>
      <c r="O32" s="62"/>
      <c r="P32" s="62"/>
    </row>
    <row r="34" spans="2:16" s="3" customFormat="1" x14ac:dyDescent="0.2">
      <c r="B34" s="122" t="s">
        <v>20</v>
      </c>
      <c r="C34" s="123"/>
      <c r="D34" s="123"/>
      <c r="E34" s="123"/>
      <c r="F34" s="123"/>
      <c r="G34" s="123"/>
      <c r="H34" s="124"/>
      <c r="I34" s="142" t="s">
        <v>1</v>
      </c>
      <c r="J34" s="143"/>
      <c r="K34" s="142" t="s">
        <v>2</v>
      </c>
      <c r="L34" s="143"/>
      <c r="M34" s="142" t="s">
        <v>3</v>
      </c>
      <c r="N34" s="143"/>
      <c r="O34" s="142" t="s">
        <v>4</v>
      </c>
      <c r="P34" s="143"/>
    </row>
    <row r="35" spans="2:16" ht="12.75" customHeight="1" x14ac:dyDescent="0.2">
      <c r="B35" s="138" t="s">
        <v>54</v>
      </c>
      <c r="C35" s="139"/>
      <c r="D35" s="139"/>
      <c r="E35" s="125" t="s">
        <v>55</v>
      </c>
      <c r="F35" s="125"/>
      <c r="G35" s="125"/>
      <c r="H35" s="125"/>
      <c r="I35" s="144"/>
      <c r="J35" s="145"/>
      <c r="K35" s="144"/>
      <c r="L35" s="145"/>
      <c r="M35" s="144"/>
      <c r="N35" s="145"/>
      <c r="O35" s="144"/>
      <c r="P35" s="145"/>
    </row>
    <row r="36" spans="2:16" x14ac:dyDescent="0.2">
      <c r="B36" s="139"/>
      <c r="C36" s="139"/>
      <c r="D36" s="139"/>
      <c r="E36" s="125" t="s">
        <v>21</v>
      </c>
      <c r="F36" s="125"/>
      <c r="G36" s="125"/>
      <c r="H36" s="125"/>
      <c r="I36" s="144"/>
      <c r="J36" s="145"/>
      <c r="K36" s="144"/>
      <c r="L36" s="145"/>
      <c r="M36" s="144"/>
      <c r="N36" s="145"/>
      <c r="O36" s="144"/>
      <c r="P36" s="145"/>
    </row>
    <row r="37" spans="2:16" x14ac:dyDescent="0.2">
      <c r="B37" s="139"/>
      <c r="C37" s="139"/>
      <c r="D37" s="139"/>
      <c r="E37" s="125" t="s">
        <v>56</v>
      </c>
      <c r="F37" s="125"/>
      <c r="G37" s="125"/>
      <c r="H37" s="125"/>
      <c r="I37" s="144"/>
      <c r="J37" s="145"/>
      <c r="K37" s="144"/>
      <c r="L37" s="145"/>
      <c r="M37" s="144"/>
      <c r="N37" s="145"/>
      <c r="O37" s="144"/>
      <c r="P37" s="145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34" t="s">
        <v>64</v>
      </c>
      <c r="P38" s="17"/>
    </row>
    <row r="40" spans="2:16" x14ac:dyDescent="0.2">
      <c r="C40" s="74" t="s">
        <v>22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97" t="s">
        <v>70</v>
      </c>
      <c r="I43" s="97"/>
      <c r="J43" s="97"/>
      <c r="L43" s="6" t="s">
        <v>35</v>
      </c>
      <c r="M43" s="98" t="s">
        <v>71</v>
      </c>
      <c r="N43" s="97"/>
      <c r="O43" s="97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x14ac:dyDescent="0.2">
      <c r="B48" s="7" t="s">
        <v>25</v>
      </c>
    </row>
    <row r="49" spans="2:2" x14ac:dyDescent="0.2">
      <c r="B49" s="7" t="s">
        <v>57</v>
      </c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/>
  </hyperlinks>
  <pageMargins left="0.25" right="0.25" top="0.5" bottom="0.5" header="0.3" footer="0.3"/>
  <pageSetup scale="73" orientation="landscape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26" t="s">
        <v>58</v>
      </c>
      <c r="E2" s="126"/>
      <c r="I2" s="4" t="s">
        <v>32</v>
      </c>
      <c r="J2" s="9">
        <v>1019</v>
      </c>
      <c r="M2" s="3" t="s">
        <v>37</v>
      </c>
      <c r="N2" s="6"/>
      <c r="O2" s="4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61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1" t="s">
        <v>0</v>
      </c>
      <c r="C7" s="132"/>
      <c r="D7" s="133"/>
      <c r="E7" s="140" t="s">
        <v>65</v>
      </c>
      <c r="F7" s="88"/>
      <c r="G7" s="88"/>
      <c r="H7" s="141" t="s">
        <v>66</v>
      </c>
      <c r="I7" s="106"/>
      <c r="J7" s="107"/>
      <c r="K7" s="82" t="s">
        <v>67</v>
      </c>
      <c r="L7" s="106"/>
      <c r="M7" s="106"/>
      <c r="N7" s="141" t="s">
        <v>68</v>
      </c>
      <c r="O7" s="106"/>
      <c r="P7" s="107"/>
    </row>
    <row r="8" spans="2:16" s="2" customFormat="1" ht="12.75" customHeight="1" x14ac:dyDescent="0.2">
      <c r="B8" s="134"/>
      <c r="C8" s="135"/>
      <c r="D8" s="136"/>
      <c r="E8" s="89"/>
      <c r="F8" s="90"/>
      <c r="G8" s="90"/>
      <c r="H8" s="108"/>
      <c r="I8" s="109"/>
      <c r="J8" s="110"/>
      <c r="K8" s="109"/>
      <c r="L8" s="109"/>
      <c r="M8" s="109"/>
      <c r="N8" s="108"/>
      <c r="O8" s="109"/>
      <c r="P8" s="110"/>
    </row>
    <row r="9" spans="2:16" ht="12.75" customHeight="1" x14ac:dyDescent="0.2">
      <c r="B9" s="134"/>
      <c r="C9" s="135"/>
      <c r="D9" s="136"/>
      <c r="E9" s="99" t="s">
        <v>1</v>
      </c>
      <c r="F9" s="100"/>
      <c r="G9" s="101"/>
      <c r="H9" s="91" t="s">
        <v>2</v>
      </c>
      <c r="I9" s="92"/>
      <c r="J9" s="93"/>
      <c r="K9" s="91" t="s">
        <v>3</v>
      </c>
      <c r="L9" s="92"/>
      <c r="M9" s="93"/>
      <c r="N9" s="91" t="s">
        <v>4</v>
      </c>
      <c r="O9" s="92"/>
      <c r="P9" s="93"/>
    </row>
    <row r="10" spans="2:16" s="10" customFormat="1" ht="12.75" customHeight="1" x14ac:dyDescent="0.2">
      <c r="B10" s="118"/>
      <c r="C10" s="137"/>
      <c r="D10" s="119"/>
      <c r="E10" s="23" t="s">
        <v>5</v>
      </c>
      <c r="F10" s="23" t="s">
        <v>6</v>
      </c>
      <c r="G10" s="24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4" t="s">
        <v>43</v>
      </c>
      <c r="C11" s="115"/>
      <c r="D11" s="11" t="s">
        <v>26</v>
      </c>
      <c r="E11" s="36">
        <v>10</v>
      </c>
      <c r="F11" s="37">
        <v>16</v>
      </c>
      <c r="G11" s="38">
        <v>31</v>
      </c>
      <c r="H11" s="39"/>
      <c r="I11" s="39"/>
      <c r="J11" s="39"/>
      <c r="K11" s="39"/>
      <c r="L11" s="39"/>
      <c r="M11" s="39"/>
      <c r="N11" s="39"/>
      <c r="O11" s="39"/>
      <c r="P11" s="39"/>
    </row>
    <row r="12" spans="2:16" x14ac:dyDescent="0.2">
      <c r="B12" s="116"/>
      <c r="C12" s="117"/>
      <c r="D12" s="12" t="s">
        <v>27</v>
      </c>
      <c r="E12" s="38">
        <v>13</v>
      </c>
      <c r="F12" s="37">
        <v>14</v>
      </c>
      <c r="G12" s="38">
        <v>20</v>
      </c>
      <c r="H12" s="39"/>
      <c r="I12" s="39"/>
      <c r="J12" s="39"/>
      <c r="K12" s="39"/>
      <c r="L12" s="39"/>
      <c r="M12" s="39"/>
      <c r="N12" s="39"/>
      <c r="O12" s="39"/>
      <c r="P12" s="39"/>
    </row>
    <row r="13" spans="2:16" x14ac:dyDescent="0.2">
      <c r="B13" s="118"/>
      <c r="C13" s="119"/>
      <c r="D13" s="11" t="s">
        <v>28</v>
      </c>
      <c r="E13" s="53">
        <f>+E11/E12</f>
        <v>0.76923076923076927</v>
      </c>
      <c r="F13" s="53">
        <f>+F11/F12</f>
        <v>1.1428571428571428</v>
      </c>
      <c r="G13" s="53">
        <f>+G11/G12</f>
        <v>1.55</v>
      </c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2.75" customHeight="1" x14ac:dyDescent="0.2">
      <c r="B14" s="114" t="s">
        <v>44</v>
      </c>
      <c r="C14" s="115"/>
      <c r="D14" s="13" t="s">
        <v>45</v>
      </c>
      <c r="E14" s="43">
        <v>171</v>
      </c>
      <c r="F14" s="44">
        <v>126</v>
      </c>
      <c r="G14" s="43">
        <v>118</v>
      </c>
      <c r="H14" s="45"/>
      <c r="I14" s="45"/>
      <c r="J14" s="45"/>
      <c r="K14" s="45"/>
      <c r="L14" s="45"/>
      <c r="M14" s="45"/>
      <c r="N14" s="45"/>
      <c r="O14" s="45"/>
      <c r="P14" s="45"/>
    </row>
    <row r="15" spans="2:16" ht="15" customHeight="1" x14ac:dyDescent="0.2">
      <c r="B15" s="116"/>
      <c r="C15" s="117"/>
      <c r="D15" s="14" t="s">
        <v>29</v>
      </c>
      <c r="E15" s="38">
        <v>171</v>
      </c>
      <c r="F15" s="37">
        <v>126</v>
      </c>
      <c r="G15" s="38">
        <v>118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3.5" customHeight="1" x14ac:dyDescent="0.2">
      <c r="B16" s="116"/>
      <c r="C16" s="117"/>
      <c r="D16" s="14" t="s">
        <v>30</v>
      </c>
      <c r="E16" s="37">
        <f>E14-E15</f>
        <v>0</v>
      </c>
      <c r="F16" s="37">
        <f>F14-F15</f>
        <v>0</v>
      </c>
      <c r="G16" s="37">
        <f>G14-G15</f>
        <v>0</v>
      </c>
      <c r="H16" s="41"/>
      <c r="I16" s="41"/>
      <c r="J16" s="41"/>
      <c r="K16" s="41"/>
      <c r="L16" s="41"/>
      <c r="M16" s="41"/>
      <c r="N16" s="41"/>
      <c r="O16" s="41"/>
      <c r="P16" s="41"/>
    </row>
    <row r="17" spans="2:16" x14ac:dyDescent="0.2">
      <c r="B17" s="118"/>
      <c r="C17" s="119"/>
      <c r="D17" s="11" t="s">
        <v>17</v>
      </c>
      <c r="E17" s="56">
        <f>E15/E14</f>
        <v>1</v>
      </c>
      <c r="F17" s="56">
        <f>F15/F14</f>
        <v>1</v>
      </c>
      <c r="G17" s="56">
        <f>G15/G14</f>
        <v>1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">
      <c r="B18" s="120" t="s">
        <v>18</v>
      </c>
      <c r="C18" s="121"/>
      <c r="D18" s="27"/>
      <c r="E18" s="30"/>
      <c r="F18" s="31"/>
      <c r="G18" s="30"/>
      <c r="H18" s="31"/>
      <c r="I18" s="30"/>
      <c r="J18" s="31"/>
      <c r="K18" s="32"/>
      <c r="L18" s="33"/>
      <c r="M18" s="32"/>
      <c r="N18" s="31"/>
      <c r="O18" s="30"/>
      <c r="P18" s="31"/>
    </row>
    <row r="19" spans="2:16" x14ac:dyDescent="0.2">
      <c r="B19" s="127" t="s">
        <v>19</v>
      </c>
      <c r="C19" s="111" t="s">
        <v>46</v>
      </c>
      <c r="D19" s="13" t="s">
        <v>47</v>
      </c>
      <c r="E19" s="43">
        <v>3643</v>
      </c>
      <c r="F19" s="44">
        <v>3630</v>
      </c>
      <c r="G19" s="43">
        <v>3631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2:16" x14ac:dyDescent="0.2">
      <c r="B20" s="128"/>
      <c r="C20" s="112"/>
      <c r="D20" s="12" t="s">
        <v>48</v>
      </c>
      <c r="E20" s="38">
        <v>6</v>
      </c>
      <c r="F20" s="37">
        <v>10</v>
      </c>
      <c r="G20" s="38">
        <v>11</v>
      </c>
      <c r="H20" s="39"/>
      <c r="I20" s="39"/>
      <c r="J20" s="39"/>
      <c r="K20" s="39"/>
      <c r="L20" s="39"/>
      <c r="M20" s="39"/>
      <c r="N20" s="39"/>
      <c r="O20" s="39"/>
      <c r="P20" s="39"/>
    </row>
    <row r="21" spans="2:16" x14ac:dyDescent="0.2">
      <c r="B21" s="128"/>
      <c r="C21" s="113"/>
      <c r="D21" s="11" t="s">
        <v>40</v>
      </c>
      <c r="E21" s="58">
        <f>E20/E19</f>
        <v>1.6469942355201758E-3</v>
      </c>
      <c r="F21" s="58">
        <f>F20/F19</f>
        <v>2.7548209366391185E-3</v>
      </c>
      <c r="G21" s="58">
        <f>G20/G19</f>
        <v>3.0294684659873312E-3</v>
      </c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2.75" customHeight="1" x14ac:dyDescent="0.2">
      <c r="B22" s="128"/>
      <c r="C22" s="94" t="s">
        <v>31</v>
      </c>
      <c r="D22" s="29" t="s">
        <v>47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</row>
    <row r="23" spans="2:16" x14ac:dyDescent="0.2">
      <c r="B23" s="128"/>
      <c r="C23" s="95"/>
      <c r="D23" s="27" t="s">
        <v>48</v>
      </c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</row>
    <row r="24" spans="2:16" x14ac:dyDescent="0.2">
      <c r="B24" s="128"/>
      <c r="C24" s="96"/>
      <c r="D24" s="28" t="s">
        <v>40</v>
      </c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</row>
    <row r="25" spans="2:16" ht="12.75" customHeight="1" x14ac:dyDescent="0.2">
      <c r="B25" s="128"/>
      <c r="C25" s="94" t="s">
        <v>49</v>
      </c>
      <c r="D25" s="29" t="s">
        <v>47</v>
      </c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</row>
    <row r="26" spans="2:16" x14ac:dyDescent="0.2">
      <c r="B26" s="128"/>
      <c r="C26" s="95"/>
      <c r="D26" s="27" t="s">
        <v>48</v>
      </c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</row>
    <row r="27" spans="2:16" x14ac:dyDescent="0.2">
      <c r="B27" s="129"/>
      <c r="C27" s="96"/>
      <c r="D27" s="28" t="s">
        <v>40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2:16" x14ac:dyDescent="0.2">
      <c r="B28" s="130" t="s">
        <v>50</v>
      </c>
      <c r="C28" s="115"/>
      <c r="D28" s="15" t="s">
        <v>51</v>
      </c>
      <c r="E28" s="43">
        <v>4</v>
      </c>
      <c r="F28" s="44">
        <v>22</v>
      </c>
      <c r="G28" s="43">
        <v>4</v>
      </c>
      <c r="H28" s="45"/>
      <c r="I28" s="46"/>
      <c r="J28" s="45"/>
      <c r="K28" s="46"/>
      <c r="L28" s="45"/>
      <c r="M28" s="46"/>
      <c r="N28" s="45"/>
      <c r="O28" s="46"/>
      <c r="P28" s="45"/>
    </row>
    <row r="29" spans="2:16" x14ac:dyDescent="0.2">
      <c r="B29" s="116"/>
      <c r="C29" s="117"/>
      <c r="D29" s="12" t="s">
        <v>52</v>
      </c>
      <c r="E29" s="38">
        <v>3</v>
      </c>
      <c r="F29" s="37">
        <v>18</v>
      </c>
      <c r="G29" s="38">
        <v>4</v>
      </c>
      <c r="H29" s="39"/>
      <c r="I29" s="40"/>
      <c r="J29" s="39"/>
      <c r="K29" s="40"/>
      <c r="L29" s="39"/>
      <c r="M29" s="40"/>
      <c r="N29" s="39"/>
      <c r="O29" s="40"/>
      <c r="P29" s="39"/>
    </row>
    <row r="30" spans="2:16" x14ac:dyDescent="0.2">
      <c r="B30" s="116"/>
      <c r="C30" s="117"/>
      <c r="D30" s="16" t="s">
        <v>53</v>
      </c>
      <c r="E30" s="58">
        <f>E29/E28</f>
        <v>0.75</v>
      </c>
      <c r="F30" s="58">
        <f>F29/F28</f>
        <v>0.81818181818181823</v>
      </c>
      <c r="G30" s="58">
        <f>G29/G28</f>
        <v>1</v>
      </c>
      <c r="H30" s="72"/>
      <c r="I30" s="72"/>
      <c r="J30" s="72"/>
      <c r="K30" s="72"/>
      <c r="L30" s="72"/>
      <c r="M30" s="72"/>
      <c r="N30" s="72"/>
      <c r="O30" s="72"/>
      <c r="P30" s="72"/>
    </row>
    <row r="31" spans="2:16" x14ac:dyDescent="0.2">
      <c r="B31" s="116"/>
      <c r="C31" s="117"/>
      <c r="D31" s="12" t="s">
        <v>41</v>
      </c>
      <c r="E31" s="68" t="s">
        <v>74</v>
      </c>
      <c r="F31" s="61" t="s">
        <v>76</v>
      </c>
      <c r="G31" s="68" t="s">
        <v>78</v>
      </c>
      <c r="H31" s="62"/>
      <c r="I31" s="69"/>
      <c r="J31" s="62"/>
      <c r="K31" s="69"/>
      <c r="L31" s="62"/>
      <c r="M31" s="69"/>
      <c r="N31" s="62"/>
      <c r="O31" s="69"/>
      <c r="P31" s="62"/>
    </row>
    <row r="32" spans="2:16" x14ac:dyDescent="0.2">
      <c r="B32" s="118"/>
      <c r="C32" s="119"/>
      <c r="D32" s="11" t="s">
        <v>42</v>
      </c>
      <c r="E32" s="70" t="s">
        <v>75</v>
      </c>
      <c r="F32" s="71" t="s">
        <v>77</v>
      </c>
      <c r="G32" s="70" t="s">
        <v>79</v>
      </c>
      <c r="H32" s="66"/>
      <c r="I32" s="67"/>
      <c r="J32" s="66"/>
      <c r="K32" s="67"/>
      <c r="L32" s="66"/>
      <c r="M32" s="67"/>
      <c r="N32" s="66"/>
      <c r="O32" s="67"/>
      <c r="P32" s="66"/>
    </row>
    <row r="34" spans="2:16" s="3" customFormat="1" x14ac:dyDescent="0.2">
      <c r="B34" s="122" t="s">
        <v>20</v>
      </c>
      <c r="C34" s="123"/>
      <c r="D34" s="123"/>
      <c r="E34" s="123"/>
      <c r="F34" s="123"/>
      <c r="G34" s="123"/>
      <c r="H34" s="124"/>
      <c r="I34" s="142" t="s">
        <v>1</v>
      </c>
      <c r="J34" s="143"/>
      <c r="K34" s="142" t="s">
        <v>2</v>
      </c>
      <c r="L34" s="143"/>
      <c r="M34" s="142" t="s">
        <v>3</v>
      </c>
      <c r="N34" s="143"/>
      <c r="O34" s="142" t="s">
        <v>4</v>
      </c>
      <c r="P34" s="143"/>
    </row>
    <row r="35" spans="2:16" ht="12.75" customHeight="1" x14ac:dyDescent="0.2">
      <c r="B35" s="138" t="s">
        <v>54</v>
      </c>
      <c r="C35" s="139"/>
      <c r="D35" s="139"/>
      <c r="E35" s="125" t="s">
        <v>55</v>
      </c>
      <c r="F35" s="125"/>
      <c r="G35" s="125"/>
      <c r="H35" s="125"/>
      <c r="I35" s="144"/>
      <c r="J35" s="145"/>
      <c r="K35" s="144"/>
      <c r="L35" s="145"/>
      <c r="M35" s="144"/>
      <c r="N35" s="145"/>
      <c r="O35" s="144"/>
      <c r="P35" s="145"/>
    </row>
    <row r="36" spans="2:16" x14ac:dyDescent="0.2">
      <c r="B36" s="139"/>
      <c r="C36" s="139"/>
      <c r="D36" s="139"/>
      <c r="E36" s="125" t="s">
        <v>21</v>
      </c>
      <c r="F36" s="125"/>
      <c r="G36" s="125"/>
      <c r="H36" s="125"/>
      <c r="I36" s="144"/>
      <c r="J36" s="145"/>
      <c r="K36" s="144"/>
      <c r="L36" s="145"/>
      <c r="M36" s="144"/>
      <c r="N36" s="145"/>
      <c r="O36" s="144"/>
      <c r="P36" s="145"/>
    </row>
    <row r="37" spans="2:16" x14ac:dyDescent="0.2">
      <c r="B37" s="139"/>
      <c r="C37" s="139"/>
      <c r="D37" s="139"/>
      <c r="E37" s="125" t="s">
        <v>56</v>
      </c>
      <c r="F37" s="125"/>
      <c r="G37" s="125"/>
      <c r="H37" s="125"/>
      <c r="I37" s="144"/>
      <c r="J37" s="145"/>
      <c r="K37" s="144"/>
      <c r="L37" s="145"/>
      <c r="M37" s="144"/>
      <c r="N37" s="145"/>
      <c r="O37" s="144"/>
      <c r="P37" s="145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74" t="s">
        <v>22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97" t="s">
        <v>70</v>
      </c>
      <c r="I43" s="97"/>
      <c r="J43" s="97"/>
      <c r="L43" s="6" t="s">
        <v>35</v>
      </c>
      <c r="M43" s="98" t="s">
        <v>71</v>
      </c>
      <c r="N43" s="97"/>
      <c r="O43" s="97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x14ac:dyDescent="0.2">
      <c r="B48" s="7" t="s">
        <v>25</v>
      </c>
    </row>
    <row r="49" spans="2:2" x14ac:dyDescent="0.2">
      <c r="B49" s="7" t="s">
        <v>57</v>
      </c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26" t="s">
        <v>58</v>
      </c>
      <c r="E2" s="126"/>
      <c r="I2" s="4" t="s">
        <v>32</v>
      </c>
      <c r="J2" s="9">
        <v>1019</v>
      </c>
      <c r="M2" s="3" t="s">
        <v>37</v>
      </c>
      <c r="N2" s="6"/>
      <c r="O2" s="4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1" t="s">
        <v>0</v>
      </c>
      <c r="C7" s="132"/>
      <c r="D7" s="133"/>
      <c r="E7" s="140" t="s">
        <v>65</v>
      </c>
      <c r="F7" s="88"/>
      <c r="G7" s="88"/>
      <c r="H7" s="141" t="s">
        <v>66</v>
      </c>
      <c r="I7" s="106"/>
      <c r="J7" s="107"/>
      <c r="K7" s="82" t="s">
        <v>67</v>
      </c>
      <c r="L7" s="106"/>
      <c r="M7" s="106"/>
      <c r="N7" s="141" t="s">
        <v>68</v>
      </c>
      <c r="O7" s="106"/>
      <c r="P7" s="107"/>
    </row>
    <row r="8" spans="2:16" s="2" customFormat="1" ht="12.75" customHeight="1" x14ac:dyDescent="0.2">
      <c r="B8" s="134"/>
      <c r="C8" s="135"/>
      <c r="D8" s="136"/>
      <c r="E8" s="89"/>
      <c r="F8" s="90"/>
      <c r="G8" s="90"/>
      <c r="H8" s="108"/>
      <c r="I8" s="109"/>
      <c r="J8" s="110"/>
      <c r="K8" s="109"/>
      <c r="L8" s="109"/>
      <c r="M8" s="109"/>
      <c r="N8" s="108"/>
      <c r="O8" s="109"/>
      <c r="P8" s="110"/>
    </row>
    <row r="9" spans="2:16" ht="12.75" customHeight="1" x14ac:dyDescent="0.2">
      <c r="B9" s="134"/>
      <c r="C9" s="135"/>
      <c r="D9" s="136"/>
      <c r="E9" s="99" t="s">
        <v>1</v>
      </c>
      <c r="F9" s="100"/>
      <c r="G9" s="101"/>
      <c r="H9" s="91" t="s">
        <v>2</v>
      </c>
      <c r="I9" s="92"/>
      <c r="J9" s="93"/>
      <c r="K9" s="91" t="s">
        <v>3</v>
      </c>
      <c r="L9" s="92"/>
      <c r="M9" s="93"/>
      <c r="N9" s="91" t="s">
        <v>4</v>
      </c>
      <c r="O9" s="92"/>
      <c r="P9" s="93"/>
    </row>
    <row r="10" spans="2:16" s="10" customFormat="1" ht="12.75" customHeight="1" x14ac:dyDescent="0.2">
      <c r="B10" s="118"/>
      <c r="C10" s="137"/>
      <c r="D10" s="119"/>
      <c r="E10" s="23" t="s">
        <v>5</v>
      </c>
      <c r="F10" s="23" t="s">
        <v>6</v>
      </c>
      <c r="G10" s="24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4" t="s">
        <v>43</v>
      </c>
      <c r="C11" s="115"/>
      <c r="D11" s="11" t="s">
        <v>26</v>
      </c>
      <c r="E11" s="36">
        <v>21</v>
      </c>
      <c r="F11" s="37">
        <v>7</v>
      </c>
      <c r="G11" s="38">
        <v>22</v>
      </c>
      <c r="H11" s="39"/>
      <c r="I11" s="39"/>
      <c r="J11" s="39"/>
      <c r="K11" s="39"/>
      <c r="L11" s="39"/>
      <c r="M11" s="39"/>
      <c r="N11" s="39"/>
      <c r="O11" s="39"/>
      <c r="P11" s="39"/>
    </row>
    <row r="12" spans="2:16" x14ac:dyDescent="0.2">
      <c r="B12" s="116"/>
      <c r="C12" s="117"/>
      <c r="D12" s="12" t="s">
        <v>27</v>
      </c>
      <c r="E12" s="38">
        <v>16</v>
      </c>
      <c r="F12" s="37">
        <v>13</v>
      </c>
      <c r="G12" s="38">
        <v>17</v>
      </c>
      <c r="H12" s="39"/>
      <c r="I12" s="39"/>
      <c r="J12" s="39"/>
      <c r="K12" s="39"/>
      <c r="L12" s="39"/>
      <c r="M12" s="39"/>
      <c r="N12" s="39"/>
      <c r="O12" s="39"/>
      <c r="P12" s="39"/>
    </row>
    <row r="13" spans="2:16" x14ac:dyDescent="0.2">
      <c r="B13" s="118"/>
      <c r="C13" s="119"/>
      <c r="D13" s="11" t="s">
        <v>28</v>
      </c>
      <c r="E13" s="53">
        <f>+E11/E12</f>
        <v>1.3125</v>
      </c>
      <c r="F13" s="53">
        <f>+F11/F12</f>
        <v>0.53846153846153844</v>
      </c>
      <c r="G13" s="53">
        <f>+G11/G12</f>
        <v>1.2941176470588236</v>
      </c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2.75" customHeight="1" x14ac:dyDescent="0.2">
      <c r="B14" s="114" t="s">
        <v>44</v>
      </c>
      <c r="C14" s="115"/>
      <c r="D14" s="13" t="s">
        <v>45</v>
      </c>
      <c r="E14" s="43">
        <v>170</v>
      </c>
      <c r="F14" s="44">
        <v>113</v>
      </c>
      <c r="G14" s="43">
        <v>141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5" customHeight="1" x14ac:dyDescent="0.2">
      <c r="B15" s="116"/>
      <c r="C15" s="117"/>
      <c r="D15" s="14" t="s">
        <v>29</v>
      </c>
      <c r="E15" s="38">
        <v>170</v>
      </c>
      <c r="F15" s="37">
        <v>113</v>
      </c>
      <c r="G15" s="38">
        <v>141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3.5" customHeight="1" x14ac:dyDescent="0.2">
      <c r="B16" s="116"/>
      <c r="C16" s="117"/>
      <c r="D16" s="14" t="s">
        <v>30</v>
      </c>
      <c r="E16" s="37">
        <f>E14-E15</f>
        <v>0</v>
      </c>
      <c r="F16" s="37">
        <f>F14-F15</f>
        <v>0</v>
      </c>
      <c r="G16" s="37">
        <f>G14-G15</f>
        <v>0</v>
      </c>
      <c r="H16" s="41"/>
      <c r="I16" s="41"/>
      <c r="J16" s="41"/>
      <c r="K16" s="41"/>
      <c r="L16" s="41"/>
      <c r="M16" s="41"/>
      <c r="N16" s="41"/>
      <c r="O16" s="41"/>
      <c r="P16" s="41"/>
    </row>
    <row r="17" spans="2:16" x14ac:dyDescent="0.2">
      <c r="B17" s="118"/>
      <c r="C17" s="119"/>
      <c r="D17" s="11" t="s">
        <v>17</v>
      </c>
      <c r="E17" s="56">
        <f>E15/E14</f>
        <v>1</v>
      </c>
      <c r="F17" s="56">
        <f>F15/F14</f>
        <v>1</v>
      </c>
      <c r="G17" s="56">
        <f>G15/G14</f>
        <v>1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">
      <c r="B18" s="120" t="s">
        <v>18</v>
      </c>
      <c r="C18" s="121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27" t="s">
        <v>19</v>
      </c>
      <c r="C19" s="111" t="s">
        <v>46</v>
      </c>
      <c r="D19" s="13" t="s">
        <v>47</v>
      </c>
      <c r="E19" s="43">
        <v>3528</v>
      </c>
      <c r="F19" s="44">
        <v>3520</v>
      </c>
      <c r="G19" s="43">
        <v>3510</v>
      </c>
      <c r="H19" s="39"/>
      <c r="I19" s="39"/>
      <c r="J19" s="39"/>
      <c r="K19" s="39"/>
      <c r="L19" s="39"/>
      <c r="M19" s="39"/>
      <c r="N19" s="39"/>
      <c r="O19" s="39"/>
      <c r="P19" s="39"/>
    </row>
    <row r="20" spans="2:16" x14ac:dyDescent="0.2">
      <c r="B20" s="128"/>
      <c r="C20" s="112"/>
      <c r="D20" s="12" t="s">
        <v>48</v>
      </c>
      <c r="E20" s="38">
        <v>10</v>
      </c>
      <c r="F20" s="37">
        <v>6</v>
      </c>
      <c r="G20" s="38">
        <v>7</v>
      </c>
      <c r="H20" s="39"/>
      <c r="I20" s="39"/>
      <c r="J20" s="39"/>
      <c r="K20" s="39"/>
      <c r="L20" s="39"/>
      <c r="M20" s="39"/>
      <c r="N20" s="39"/>
      <c r="O20" s="39"/>
      <c r="P20" s="39"/>
    </row>
    <row r="21" spans="2:16" x14ac:dyDescent="0.2">
      <c r="B21" s="128"/>
      <c r="C21" s="113"/>
      <c r="D21" s="11" t="s">
        <v>40</v>
      </c>
      <c r="E21" s="58">
        <f>E20/E19</f>
        <v>2.8344671201814059E-3</v>
      </c>
      <c r="F21" s="58">
        <f>F20/F19</f>
        <v>1.7045454545454545E-3</v>
      </c>
      <c r="G21" s="58">
        <f>G20/G19</f>
        <v>1.9943019943019944E-3</v>
      </c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2.75" customHeight="1" x14ac:dyDescent="0.2">
      <c r="B22" s="128"/>
      <c r="C22" s="94" t="s">
        <v>31</v>
      </c>
      <c r="D22" s="29" t="s">
        <v>47</v>
      </c>
      <c r="E22" s="46"/>
      <c r="F22" s="45"/>
      <c r="G22" s="46"/>
      <c r="H22" s="45"/>
      <c r="I22" s="46"/>
      <c r="J22" s="45"/>
      <c r="K22" s="46"/>
      <c r="L22" s="45"/>
      <c r="M22" s="46"/>
      <c r="N22" s="45"/>
      <c r="O22" s="46"/>
      <c r="P22" s="45"/>
    </row>
    <row r="23" spans="2:16" x14ac:dyDescent="0.2">
      <c r="B23" s="128"/>
      <c r="C23" s="95"/>
      <c r="D23" s="27" t="s">
        <v>48</v>
      </c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39"/>
    </row>
    <row r="24" spans="2:16" x14ac:dyDescent="0.2">
      <c r="B24" s="128"/>
      <c r="C24" s="96"/>
      <c r="D24" s="28" t="s">
        <v>40</v>
      </c>
      <c r="E24" s="42"/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/>
    </row>
    <row r="25" spans="2:16" ht="12.75" customHeight="1" x14ac:dyDescent="0.2">
      <c r="B25" s="128"/>
      <c r="C25" s="94" t="s">
        <v>49</v>
      </c>
      <c r="D25" s="29" t="s">
        <v>47</v>
      </c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</row>
    <row r="26" spans="2:16" x14ac:dyDescent="0.2">
      <c r="B26" s="128"/>
      <c r="C26" s="95"/>
      <c r="D26" s="27" t="s">
        <v>48</v>
      </c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</row>
    <row r="27" spans="2:16" x14ac:dyDescent="0.2">
      <c r="B27" s="129"/>
      <c r="C27" s="96"/>
      <c r="D27" s="28" t="s">
        <v>40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2:16" x14ac:dyDescent="0.2">
      <c r="B28" s="130" t="s">
        <v>50</v>
      </c>
      <c r="C28" s="115"/>
      <c r="D28" s="15" t="s">
        <v>51</v>
      </c>
      <c r="E28" s="43">
        <v>2</v>
      </c>
      <c r="F28" s="44">
        <v>11</v>
      </c>
      <c r="G28" s="43">
        <v>7</v>
      </c>
      <c r="H28" s="45"/>
      <c r="I28" s="46"/>
      <c r="J28" s="45"/>
      <c r="K28" s="46"/>
      <c r="L28" s="45"/>
      <c r="M28" s="46"/>
      <c r="N28" s="45"/>
      <c r="O28" s="46"/>
      <c r="P28" s="45"/>
    </row>
    <row r="29" spans="2:16" x14ac:dyDescent="0.2">
      <c r="B29" s="116"/>
      <c r="C29" s="117"/>
      <c r="D29" s="12" t="s">
        <v>52</v>
      </c>
      <c r="E29" s="37">
        <v>2</v>
      </c>
      <c r="F29" s="37">
        <v>7</v>
      </c>
      <c r="G29" s="37">
        <v>7</v>
      </c>
      <c r="H29" s="39"/>
      <c r="I29" s="40"/>
      <c r="J29" s="39"/>
      <c r="K29" s="40"/>
      <c r="L29" s="39"/>
      <c r="M29" s="40"/>
      <c r="N29" s="39"/>
      <c r="O29" s="40"/>
      <c r="P29" s="39"/>
    </row>
    <row r="30" spans="2:16" x14ac:dyDescent="0.2">
      <c r="B30" s="116"/>
      <c r="C30" s="117"/>
      <c r="D30" s="16" t="s">
        <v>53</v>
      </c>
      <c r="E30" s="58">
        <f>E29/E28</f>
        <v>1</v>
      </c>
      <c r="F30" s="58">
        <f>F29/F28</f>
        <v>0.63636363636363635</v>
      </c>
      <c r="G30" s="58">
        <f>G29/G28</f>
        <v>1</v>
      </c>
      <c r="H30" s="72"/>
      <c r="I30" s="72"/>
      <c r="J30" s="72"/>
      <c r="K30" s="72"/>
      <c r="L30" s="72"/>
      <c r="M30" s="72"/>
      <c r="N30" s="72"/>
      <c r="O30" s="72"/>
      <c r="P30" s="72"/>
    </row>
    <row r="31" spans="2:16" x14ac:dyDescent="0.2">
      <c r="B31" s="116"/>
      <c r="C31" s="117"/>
      <c r="D31" s="12" t="s">
        <v>41</v>
      </c>
      <c r="E31" s="61" t="s">
        <v>80</v>
      </c>
      <c r="F31" s="61" t="s">
        <v>82</v>
      </c>
      <c r="G31" s="61" t="s">
        <v>84</v>
      </c>
      <c r="H31" s="62"/>
      <c r="I31" s="69"/>
      <c r="J31" s="62"/>
      <c r="K31" s="69"/>
      <c r="L31" s="62"/>
      <c r="M31" s="69"/>
      <c r="N31" s="62"/>
      <c r="O31" s="69"/>
      <c r="P31" s="62"/>
    </row>
    <row r="32" spans="2:16" x14ac:dyDescent="0.2">
      <c r="B32" s="118"/>
      <c r="C32" s="119"/>
      <c r="D32" s="11" t="s">
        <v>42</v>
      </c>
      <c r="E32" s="70" t="s">
        <v>81</v>
      </c>
      <c r="F32" s="71" t="s">
        <v>83</v>
      </c>
      <c r="G32" s="70" t="s">
        <v>85</v>
      </c>
      <c r="H32" s="66"/>
      <c r="I32" s="67"/>
      <c r="J32" s="66"/>
      <c r="K32" s="67"/>
      <c r="L32" s="66"/>
      <c r="M32" s="67"/>
      <c r="N32" s="66"/>
      <c r="O32" s="67"/>
      <c r="P32" s="66"/>
    </row>
    <row r="34" spans="2:16" s="3" customFormat="1" x14ac:dyDescent="0.2">
      <c r="B34" s="122" t="s">
        <v>20</v>
      </c>
      <c r="C34" s="123"/>
      <c r="D34" s="123"/>
      <c r="E34" s="123"/>
      <c r="F34" s="123"/>
      <c r="G34" s="123"/>
      <c r="H34" s="124"/>
      <c r="I34" s="142" t="s">
        <v>1</v>
      </c>
      <c r="J34" s="143"/>
      <c r="K34" s="142" t="s">
        <v>2</v>
      </c>
      <c r="L34" s="143"/>
      <c r="M34" s="142" t="s">
        <v>3</v>
      </c>
      <c r="N34" s="143"/>
      <c r="O34" s="142" t="s">
        <v>4</v>
      </c>
      <c r="P34" s="143"/>
    </row>
    <row r="35" spans="2:16" ht="12.75" customHeight="1" x14ac:dyDescent="0.2">
      <c r="B35" s="138" t="s">
        <v>54</v>
      </c>
      <c r="C35" s="139"/>
      <c r="D35" s="139"/>
      <c r="E35" s="125" t="s">
        <v>55</v>
      </c>
      <c r="F35" s="125"/>
      <c r="G35" s="125"/>
      <c r="H35" s="125"/>
      <c r="I35" s="144"/>
      <c r="J35" s="145"/>
      <c r="K35" s="144"/>
      <c r="L35" s="145"/>
      <c r="M35" s="144"/>
      <c r="N35" s="145"/>
      <c r="O35" s="144"/>
      <c r="P35" s="145"/>
    </row>
    <row r="36" spans="2:16" x14ac:dyDescent="0.2">
      <c r="B36" s="139"/>
      <c r="C36" s="139"/>
      <c r="D36" s="139"/>
      <c r="E36" s="125" t="s">
        <v>21</v>
      </c>
      <c r="F36" s="125"/>
      <c r="G36" s="125"/>
      <c r="H36" s="125"/>
      <c r="I36" s="144"/>
      <c r="J36" s="145"/>
      <c r="K36" s="144"/>
      <c r="L36" s="145"/>
      <c r="M36" s="144"/>
      <c r="N36" s="145"/>
      <c r="O36" s="144"/>
      <c r="P36" s="145"/>
    </row>
    <row r="37" spans="2:16" x14ac:dyDescent="0.2">
      <c r="B37" s="139"/>
      <c r="C37" s="139"/>
      <c r="D37" s="139"/>
      <c r="E37" s="125" t="s">
        <v>56</v>
      </c>
      <c r="F37" s="125"/>
      <c r="G37" s="125"/>
      <c r="H37" s="125"/>
      <c r="I37" s="144"/>
      <c r="J37" s="145"/>
      <c r="K37" s="144"/>
      <c r="L37" s="145"/>
      <c r="M37" s="144"/>
      <c r="N37" s="145"/>
      <c r="O37" s="144"/>
      <c r="P37" s="145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74" t="s">
        <v>22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97" t="s">
        <v>70</v>
      </c>
      <c r="I43" s="97"/>
      <c r="J43" s="97"/>
      <c r="L43" s="6" t="s">
        <v>35</v>
      </c>
      <c r="M43" s="98" t="s">
        <v>71</v>
      </c>
      <c r="N43" s="97"/>
      <c r="O43" s="97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x14ac:dyDescent="0.2">
      <c r="B48" s="7" t="s">
        <v>25</v>
      </c>
    </row>
    <row r="49" spans="2:2" x14ac:dyDescent="0.2">
      <c r="B49" s="7" t="s">
        <v>57</v>
      </c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9"/>
  <sheetViews>
    <sheetView zoomScale="85" zoomScaleNormal="85" workbookViewId="0"/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26" t="s">
        <v>58</v>
      </c>
      <c r="E2" s="126"/>
      <c r="I2" s="4" t="s">
        <v>32</v>
      </c>
      <c r="J2" s="9">
        <v>1019</v>
      </c>
      <c r="M2" s="3" t="s">
        <v>37</v>
      </c>
      <c r="N2" s="6"/>
      <c r="O2" s="47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1" t="s">
        <v>0</v>
      </c>
      <c r="C7" s="132"/>
      <c r="D7" s="133"/>
      <c r="E7" s="140" t="s">
        <v>65</v>
      </c>
      <c r="F7" s="88"/>
      <c r="G7" s="88"/>
      <c r="H7" s="141" t="s">
        <v>66</v>
      </c>
      <c r="I7" s="106"/>
      <c r="J7" s="107"/>
      <c r="K7" s="82" t="s">
        <v>67</v>
      </c>
      <c r="L7" s="106"/>
      <c r="M7" s="106"/>
      <c r="N7" s="141" t="s">
        <v>68</v>
      </c>
      <c r="O7" s="106"/>
      <c r="P7" s="107"/>
    </row>
    <row r="8" spans="2:16" s="2" customFormat="1" ht="12.75" customHeight="1" x14ac:dyDescent="0.2">
      <c r="B8" s="134"/>
      <c r="C8" s="135"/>
      <c r="D8" s="136"/>
      <c r="E8" s="89"/>
      <c r="F8" s="90"/>
      <c r="G8" s="90"/>
      <c r="H8" s="108"/>
      <c r="I8" s="109"/>
      <c r="J8" s="110"/>
      <c r="K8" s="109"/>
      <c r="L8" s="109"/>
      <c r="M8" s="109"/>
      <c r="N8" s="108"/>
      <c r="O8" s="109"/>
      <c r="P8" s="110"/>
    </row>
    <row r="9" spans="2:16" ht="12.75" customHeight="1" x14ac:dyDescent="0.2">
      <c r="B9" s="134"/>
      <c r="C9" s="135"/>
      <c r="D9" s="136"/>
      <c r="E9" s="99" t="s">
        <v>1</v>
      </c>
      <c r="F9" s="100"/>
      <c r="G9" s="101"/>
      <c r="H9" s="91" t="s">
        <v>2</v>
      </c>
      <c r="I9" s="92"/>
      <c r="J9" s="93"/>
      <c r="K9" s="91" t="s">
        <v>3</v>
      </c>
      <c r="L9" s="92"/>
      <c r="M9" s="93"/>
      <c r="N9" s="91" t="s">
        <v>4</v>
      </c>
      <c r="O9" s="92"/>
      <c r="P9" s="93"/>
    </row>
    <row r="10" spans="2:16" s="10" customFormat="1" ht="12.75" customHeight="1" x14ac:dyDescent="0.2">
      <c r="B10" s="118"/>
      <c r="C10" s="137"/>
      <c r="D10" s="119"/>
      <c r="E10" s="23" t="s">
        <v>5</v>
      </c>
      <c r="F10" s="23" t="s">
        <v>6</v>
      </c>
      <c r="G10" s="24" t="s">
        <v>7</v>
      </c>
      <c r="H10" s="25" t="s">
        <v>8</v>
      </c>
      <c r="I10" s="26" t="s">
        <v>9</v>
      </c>
      <c r="J10" s="25" t="s">
        <v>10</v>
      </c>
      <c r="K10" s="26" t="s">
        <v>11</v>
      </c>
      <c r="L10" s="25" t="s">
        <v>12</v>
      </c>
      <c r="M10" s="26" t="s">
        <v>13</v>
      </c>
      <c r="N10" s="25" t="s">
        <v>14</v>
      </c>
      <c r="O10" s="26" t="s">
        <v>15</v>
      </c>
      <c r="P10" s="25" t="s">
        <v>16</v>
      </c>
    </row>
    <row r="11" spans="2:16" ht="12.75" customHeight="1" x14ac:dyDescent="0.2">
      <c r="B11" s="114" t="s">
        <v>43</v>
      </c>
      <c r="C11" s="115"/>
      <c r="D11" s="11" t="s">
        <v>26</v>
      </c>
      <c r="E11" s="36">
        <v>11</v>
      </c>
      <c r="F11" s="37">
        <v>16</v>
      </c>
      <c r="G11" s="38">
        <v>14</v>
      </c>
      <c r="H11" s="39"/>
      <c r="I11" s="39"/>
      <c r="J11" s="39"/>
      <c r="K11" s="39"/>
      <c r="L11" s="39"/>
      <c r="M11" s="39"/>
      <c r="N11" s="39"/>
      <c r="O11" s="39"/>
      <c r="P11" s="39"/>
    </row>
    <row r="12" spans="2:16" x14ac:dyDescent="0.2">
      <c r="B12" s="116"/>
      <c r="C12" s="117"/>
      <c r="D12" s="12" t="s">
        <v>27</v>
      </c>
      <c r="E12" s="38">
        <v>10</v>
      </c>
      <c r="F12" s="37">
        <v>13</v>
      </c>
      <c r="G12" s="38">
        <v>13</v>
      </c>
      <c r="H12" s="39"/>
      <c r="I12" s="39"/>
      <c r="J12" s="39"/>
      <c r="K12" s="39"/>
      <c r="L12" s="39"/>
      <c r="M12" s="39"/>
      <c r="N12" s="39"/>
      <c r="O12" s="39"/>
      <c r="P12" s="39"/>
    </row>
    <row r="13" spans="2:16" x14ac:dyDescent="0.2">
      <c r="B13" s="118"/>
      <c r="C13" s="119"/>
      <c r="D13" s="11" t="s">
        <v>28</v>
      </c>
      <c r="E13" s="53">
        <f>+E11/E12</f>
        <v>1.1000000000000001</v>
      </c>
      <c r="F13" s="53">
        <f>+F11/F12</f>
        <v>1.2307692307692308</v>
      </c>
      <c r="G13" s="53">
        <f>+G11/G12</f>
        <v>1.0769230769230769</v>
      </c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2.75" customHeight="1" x14ac:dyDescent="0.2">
      <c r="B14" s="114" t="s">
        <v>44</v>
      </c>
      <c r="C14" s="115"/>
      <c r="D14" s="13" t="s">
        <v>45</v>
      </c>
      <c r="E14" s="43">
        <v>96</v>
      </c>
      <c r="F14" s="44">
        <v>83</v>
      </c>
      <c r="G14" s="43">
        <v>99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5" customHeight="1" x14ac:dyDescent="0.2">
      <c r="B15" s="116"/>
      <c r="C15" s="117"/>
      <c r="D15" s="14" t="s">
        <v>29</v>
      </c>
      <c r="E15" s="38">
        <v>96</v>
      </c>
      <c r="F15" s="37">
        <v>83</v>
      </c>
      <c r="G15" s="38">
        <v>99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3.5" customHeight="1" x14ac:dyDescent="0.2">
      <c r="B16" s="116"/>
      <c r="C16" s="117"/>
      <c r="D16" s="14" t="s">
        <v>30</v>
      </c>
      <c r="E16" s="37">
        <f>E14-E15</f>
        <v>0</v>
      </c>
      <c r="F16" s="37">
        <f>F14-F15</f>
        <v>0</v>
      </c>
      <c r="G16" s="37">
        <f>G14-G15</f>
        <v>0</v>
      </c>
      <c r="H16" s="41"/>
      <c r="I16" s="41"/>
      <c r="J16" s="41"/>
      <c r="K16" s="41"/>
      <c r="L16" s="41"/>
      <c r="M16" s="41"/>
      <c r="N16" s="41"/>
      <c r="O16" s="41"/>
      <c r="P16" s="41"/>
    </row>
    <row r="17" spans="2:16" x14ac:dyDescent="0.2">
      <c r="B17" s="118"/>
      <c r="C17" s="119"/>
      <c r="D17" s="11" t="s">
        <v>17</v>
      </c>
      <c r="E17" s="56">
        <f>E15/E14</f>
        <v>1</v>
      </c>
      <c r="F17" s="56">
        <f>F15/F14</f>
        <v>1</v>
      </c>
      <c r="G17" s="56">
        <f>G15/G14</f>
        <v>1</v>
      </c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">
      <c r="B18" s="120" t="s">
        <v>18</v>
      </c>
      <c r="C18" s="121"/>
      <c r="D18" s="27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</row>
    <row r="19" spans="2:16" x14ac:dyDescent="0.2">
      <c r="B19" s="127" t="s">
        <v>19</v>
      </c>
      <c r="C19" s="94" t="s">
        <v>46</v>
      </c>
      <c r="D19" s="29" t="s">
        <v>47</v>
      </c>
      <c r="E19" s="46"/>
      <c r="F19" s="45"/>
      <c r="G19" s="46"/>
      <c r="H19" s="45"/>
      <c r="I19" s="46"/>
      <c r="J19" s="45"/>
      <c r="K19" s="46"/>
      <c r="L19" s="45"/>
      <c r="M19" s="46"/>
      <c r="N19" s="45"/>
      <c r="O19" s="46"/>
      <c r="P19" s="45"/>
    </row>
    <row r="20" spans="2:16" x14ac:dyDescent="0.2">
      <c r="B20" s="128"/>
      <c r="C20" s="95"/>
      <c r="D20" s="27" t="s">
        <v>48</v>
      </c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</row>
    <row r="21" spans="2:16" x14ac:dyDescent="0.2">
      <c r="B21" s="128"/>
      <c r="C21" s="96"/>
      <c r="D21" s="28" t="s">
        <v>40</v>
      </c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</row>
    <row r="22" spans="2:16" ht="12.75" customHeight="1" x14ac:dyDescent="0.2">
      <c r="B22" s="128"/>
      <c r="C22" s="111" t="s">
        <v>31</v>
      </c>
      <c r="D22" s="13" t="s">
        <v>47</v>
      </c>
      <c r="E22" s="43">
        <v>1713</v>
      </c>
      <c r="F22" s="44">
        <v>1707</v>
      </c>
      <c r="G22" s="43">
        <v>1712</v>
      </c>
      <c r="H22" s="39"/>
      <c r="I22" s="39"/>
      <c r="J22" s="39"/>
      <c r="K22" s="39"/>
      <c r="L22" s="39"/>
      <c r="M22" s="39"/>
      <c r="N22" s="39"/>
      <c r="O22" s="39"/>
      <c r="P22" s="39"/>
    </row>
    <row r="23" spans="2:16" x14ac:dyDescent="0.2">
      <c r="B23" s="128"/>
      <c r="C23" s="112"/>
      <c r="D23" s="12" t="s">
        <v>48</v>
      </c>
      <c r="E23" s="38">
        <v>4</v>
      </c>
      <c r="F23" s="37">
        <v>9</v>
      </c>
      <c r="G23" s="38">
        <v>4</v>
      </c>
      <c r="H23" s="39"/>
      <c r="I23" s="39"/>
      <c r="J23" s="39"/>
      <c r="K23" s="39"/>
      <c r="L23" s="39"/>
      <c r="M23" s="39"/>
      <c r="N23" s="39"/>
      <c r="O23" s="39"/>
      <c r="P23" s="39"/>
    </row>
    <row r="24" spans="2:16" x14ac:dyDescent="0.2">
      <c r="B24" s="128"/>
      <c r="C24" s="113"/>
      <c r="D24" s="11" t="s">
        <v>40</v>
      </c>
      <c r="E24" s="58">
        <f>E23/E22</f>
        <v>2.3350846468184472E-3</v>
      </c>
      <c r="F24" s="58">
        <f>F23/F22</f>
        <v>5.272407732864675E-3</v>
      </c>
      <c r="G24" s="58">
        <f>G23/G22</f>
        <v>2.3364485981308409E-3</v>
      </c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2.75" customHeight="1" x14ac:dyDescent="0.2">
      <c r="B25" s="128"/>
      <c r="C25" s="94" t="s">
        <v>49</v>
      </c>
      <c r="D25" s="29" t="s">
        <v>47</v>
      </c>
      <c r="E25" s="46"/>
      <c r="F25" s="45"/>
      <c r="G25" s="46"/>
      <c r="H25" s="45"/>
      <c r="I25" s="46"/>
      <c r="J25" s="45"/>
      <c r="K25" s="46"/>
      <c r="L25" s="45"/>
      <c r="M25" s="46"/>
      <c r="N25" s="45"/>
      <c r="O25" s="46"/>
      <c r="P25" s="45"/>
    </row>
    <row r="26" spans="2:16" x14ac:dyDescent="0.2">
      <c r="B26" s="128"/>
      <c r="C26" s="95"/>
      <c r="D26" s="27" t="s">
        <v>48</v>
      </c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</row>
    <row r="27" spans="2:16" x14ac:dyDescent="0.2">
      <c r="B27" s="129"/>
      <c r="C27" s="96"/>
      <c r="D27" s="28" t="s">
        <v>40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2:16" x14ac:dyDescent="0.2">
      <c r="B28" s="130" t="s">
        <v>50</v>
      </c>
      <c r="C28" s="115"/>
      <c r="D28" s="15" t="s">
        <v>51</v>
      </c>
      <c r="E28" s="37">
        <v>1</v>
      </c>
      <c r="F28" s="37">
        <v>18</v>
      </c>
      <c r="G28" s="37">
        <v>6</v>
      </c>
      <c r="H28" s="45"/>
      <c r="I28" s="46"/>
      <c r="J28" s="45"/>
      <c r="K28" s="46"/>
      <c r="L28" s="45"/>
      <c r="M28" s="46"/>
      <c r="N28" s="45"/>
      <c r="O28" s="46"/>
      <c r="P28" s="45"/>
    </row>
    <row r="29" spans="2:16" x14ac:dyDescent="0.2">
      <c r="B29" s="116"/>
      <c r="C29" s="117"/>
      <c r="D29" s="12" t="s">
        <v>52</v>
      </c>
      <c r="E29" s="37">
        <v>1</v>
      </c>
      <c r="F29" s="37">
        <v>16</v>
      </c>
      <c r="G29" s="37">
        <v>6</v>
      </c>
      <c r="H29" s="39"/>
      <c r="I29" s="40"/>
      <c r="J29" s="39"/>
      <c r="K29" s="40"/>
      <c r="L29" s="39"/>
      <c r="M29" s="40"/>
      <c r="N29" s="39"/>
      <c r="O29" s="40"/>
      <c r="P29" s="39"/>
    </row>
    <row r="30" spans="2:16" x14ac:dyDescent="0.2">
      <c r="B30" s="116"/>
      <c r="C30" s="117"/>
      <c r="D30" s="16" t="s">
        <v>53</v>
      </c>
      <c r="E30" s="58">
        <f>E29/E28</f>
        <v>1</v>
      </c>
      <c r="F30" s="58">
        <f>F29/F28</f>
        <v>0.88888888888888884</v>
      </c>
      <c r="G30" s="58">
        <f>G29/G28</f>
        <v>1</v>
      </c>
      <c r="H30" s="72"/>
      <c r="I30" s="72"/>
      <c r="J30" s="72"/>
      <c r="K30" s="72"/>
      <c r="L30" s="72"/>
      <c r="M30" s="72"/>
      <c r="N30" s="72"/>
      <c r="O30" s="72"/>
      <c r="P30" s="72"/>
    </row>
    <row r="31" spans="2:16" x14ac:dyDescent="0.2">
      <c r="B31" s="116"/>
      <c r="C31" s="117"/>
      <c r="D31" s="12" t="s">
        <v>41</v>
      </c>
      <c r="E31" s="61" t="s">
        <v>86</v>
      </c>
      <c r="F31" s="61" t="s">
        <v>87</v>
      </c>
      <c r="G31" s="61" t="s">
        <v>89</v>
      </c>
      <c r="H31" s="62"/>
      <c r="I31" s="69"/>
      <c r="J31" s="62"/>
      <c r="K31" s="69"/>
      <c r="L31" s="62"/>
      <c r="M31" s="69"/>
      <c r="N31" s="62"/>
      <c r="O31" s="69"/>
      <c r="P31" s="62"/>
    </row>
    <row r="32" spans="2:16" x14ac:dyDescent="0.2">
      <c r="B32" s="118"/>
      <c r="C32" s="119"/>
      <c r="D32" s="11" t="s">
        <v>42</v>
      </c>
      <c r="E32" s="70" t="s">
        <v>86</v>
      </c>
      <c r="F32" s="71" t="s">
        <v>88</v>
      </c>
      <c r="G32" s="70" t="s">
        <v>90</v>
      </c>
      <c r="H32" s="66"/>
      <c r="I32" s="67"/>
      <c r="J32" s="66"/>
      <c r="K32" s="67"/>
      <c r="L32" s="66"/>
      <c r="M32" s="67"/>
      <c r="N32" s="66"/>
      <c r="O32" s="67"/>
      <c r="P32" s="66"/>
    </row>
    <row r="34" spans="2:16" s="3" customFormat="1" x14ac:dyDescent="0.2">
      <c r="B34" s="122" t="s">
        <v>20</v>
      </c>
      <c r="C34" s="123"/>
      <c r="D34" s="123"/>
      <c r="E34" s="123"/>
      <c r="F34" s="123"/>
      <c r="G34" s="123"/>
      <c r="H34" s="124"/>
      <c r="I34" s="142" t="s">
        <v>1</v>
      </c>
      <c r="J34" s="143"/>
      <c r="K34" s="142" t="s">
        <v>2</v>
      </c>
      <c r="L34" s="143"/>
      <c r="M34" s="142" t="s">
        <v>3</v>
      </c>
      <c r="N34" s="143"/>
      <c r="O34" s="142" t="s">
        <v>4</v>
      </c>
      <c r="P34" s="143"/>
    </row>
    <row r="35" spans="2:16" ht="12.75" customHeight="1" x14ac:dyDescent="0.2">
      <c r="B35" s="138" t="s">
        <v>54</v>
      </c>
      <c r="C35" s="139"/>
      <c r="D35" s="139"/>
      <c r="E35" s="125" t="s">
        <v>55</v>
      </c>
      <c r="F35" s="125"/>
      <c r="G35" s="125"/>
      <c r="H35" s="125"/>
      <c r="I35" s="144"/>
      <c r="J35" s="145"/>
      <c r="K35" s="144"/>
      <c r="L35" s="145"/>
      <c r="M35" s="144"/>
      <c r="N35" s="145"/>
      <c r="O35" s="144"/>
      <c r="P35" s="145"/>
    </row>
    <row r="36" spans="2:16" x14ac:dyDescent="0.2">
      <c r="B36" s="139"/>
      <c r="C36" s="139"/>
      <c r="D36" s="139"/>
      <c r="E36" s="125" t="s">
        <v>21</v>
      </c>
      <c r="F36" s="125"/>
      <c r="G36" s="125"/>
      <c r="H36" s="125"/>
      <c r="I36" s="144"/>
      <c r="J36" s="145"/>
      <c r="K36" s="144"/>
      <c r="L36" s="145"/>
      <c r="M36" s="144"/>
      <c r="N36" s="145"/>
      <c r="O36" s="144"/>
      <c r="P36" s="145"/>
    </row>
    <row r="37" spans="2:16" x14ac:dyDescent="0.2">
      <c r="B37" s="139"/>
      <c r="C37" s="139"/>
      <c r="D37" s="139"/>
      <c r="E37" s="125" t="s">
        <v>56</v>
      </c>
      <c r="F37" s="125"/>
      <c r="G37" s="125"/>
      <c r="H37" s="125"/>
      <c r="I37" s="144"/>
      <c r="J37" s="145"/>
      <c r="K37" s="144"/>
      <c r="L37" s="145"/>
      <c r="M37" s="144"/>
      <c r="N37" s="145"/>
      <c r="O37" s="144"/>
      <c r="P37" s="145"/>
    </row>
    <row r="38" spans="2:16" x14ac:dyDescent="0.2">
      <c r="B38" s="17"/>
      <c r="C38" s="17"/>
      <c r="D38" s="17"/>
      <c r="E38" s="18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7"/>
    </row>
    <row r="40" spans="2:16" x14ac:dyDescent="0.2">
      <c r="C40" s="74" t="s">
        <v>22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x14ac:dyDescent="0.2">
      <c r="J42" s="3"/>
    </row>
    <row r="43" spans="2:16" s="6" customFormat="1" ht="13.5" thickBot="1" x14ac:dyDescent="0.25">
      <c r="C43" s="6" t="s">
        <v>33</v>
      </c>
      <c r="D43" s="21" t="s">
        <v>69</v>
      </c>
      <c r="G43" s="6" t="s">
        <v>34</v>
      </c>
      <c r="H43" s="97" t="s">
        <v>70</v>
      </c>
      <c r="I43" s="97"/>
      <c r="J43" s="97"/>
      <c r="L43" s="6" t="s">
        <v>35</v>
      </c>
      <c r="M43" s="98" t="s">
        <v>71</v>
      </c>
      <c r="N43" s="97"/>
      <c r="O43" s="97"/>
    </row>
    <row r="44" spans="2:16" x14ac:dyDescent="0.2">
      <c r="E44" s="3"/>
      <c r="H44" s="3"/>
      <c r="K44" s="22"/>
    </row>
    <row r="45" spans="2:16" x14ac:dyDescent="0.2">
      <c r="E45" s="3"/>
      <c r="H45" s="3"/>
      <c r="K45" s="22"/>
    </row>
    <row r="46" spans="2:16" x14ac:dyDescent="0.2">
      <c r="E46" s="3"/>
      <c r="H46" s="3"/>
      <c r="K46" s="22"/>
    </row>
    <row r="47" spans="2:16" x14ac:dyDescent="0.2">
      <c r="B47" s="7" t="s">
        <v>24</v>
      </c>
      <c r="D47" s="10"/>
    </row>
    <row r="48" spans="2:16" x14ac:dyDescent="0.2">
      <c r="B48" s="7" t="s">
        <v>25</v>
      </c>
    </row>
    <row r="49" spans="2:2" x14ac:dyDescent="0.2">
      <c r="B49" s="7" t="s">
        <v>57</v>
      </c>
    </row>
  </sheetData>
  <mergeCells count="43">
    <mergeCell ref="C40:P40"/>
    <mergeCell ref="H43:J43"/>
    <mergeCell ref="M43:O43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3" r:id="rId1" display="keithb@volcanotel.com"/>
  </hyperlinks>
  <pageMargins left="0.25" right="0.25" top="0.5" bottom="0.5" header="0.3" footer="0.3"/>
  <pageSetup scale="73" orientation="landscape" horizont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Total Company</vt:lpstr>
      <vt:lpstr>Kirkwood 258</vt:lpstr>
      <vt:lpstr>Pine Grove 296</vt:lpstr>
      <vt:lpstr>Pioneer 295</vt:lpstr>
      <vt:lpstr>West Point 293</vt:lpstr>
      <vt:lpstr>'Kirkwood 258'!Print_Area</vt:lpstr>
      <vt:lpstr>'Pine Grove 296'!Print_Area</vt:lpstr>
      <vt:lpstr>'Pioneer 295'!Print_Area</vt:lpstr>
      <vt:lpstr>'Total Company'!Print_Area</vt:lpstr>
      <vt:lpstr>'West Point 293'!Print_Area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2015-05-12T21:55:53Z</cp:lastPrinted>
  <dcterms:created xsi:type="dcterms:W3CDTF">2009-11-05T22:32:05Z</dcterms:created>
  <dcterms:modified xsi:type="dcterms:W3CDTF">2015-06-22T15:53:05Z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