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8590" windowHeight="13050"/>
  </bookViews>
  <sheets>
    <sheet name="Total Company" sheetId="5" r:id="rId1"/>
    <sheet name="Dorris Exchange" sheetId="1" r:id="rId2"/>
    <sheet name="Macdoel Exchange" sheetId="2" r:id="rId3"/>
    <sheet name="Tulelake Exchange" sheetId="3" r:id="rId4"/>
    <sheet name="Newell Exchange" sheetId="4" r:id="rId5"/>
  </sheets>
  <calcPr calcId="145621"/>
</workbook>
</file>

<file path=xl/calcChain.xml><?xml version="1.0" encoding="utf-8"?>
<calcChain xmlns="http://schemas.openxmlformats.org/spreadsheetml/2006/main">
  <c r="J27" i="4" l="1"/>
  <c r="J32" i="3"/>
  <c r="J27" i="3"/>
  <c r="J13" i="3"/>
  <c r="J27" i="2"/>
  <c r="J13" i="2"/>
  <c r="J32" i="1"/>
  <c r="J27" i="1"/>
  <c r="J13" i="1"/>
  <c r="J32" i="5"/>
  <c r="J24" i="5"/>
  <c r="J13" i="5"/>
  <c r="I32" i="4"/>
  <c r="I27" i="4"/>
  <c r="I32" i="3"/>
  <c r="I27" i="3"/>
  <c r="I13" i="3"/>
  <c r="I27" i="2"/>
  <c r="I13" i="2"/>
  <c r="I32" i="1"/>
  <c r="I27" i="1"/>
  <c r="I17" i="1"/>
  <c r="I13" i="1"/>
  <c r="I32" i="5"/>
  <c r="I24" i="5"/>
  <c r="I17" i="5"/>
  <c r="I13" i="5"/>
  <c r="H13" i="5"/>
  <c r="H32" i="4"/>
  <c r="H27" i="4"/>
  <c r="H17" i="4"/>
  <c r="H13" i="4"/>
  <c r="H32" i="3"/>
  <c r="H27" i="3"/>
  <c r="H17" i="3"/>
  <c r="H13" i="3"/>
  <c r="H27" i="2"/>
  <c r="H13" i="2"/>
  <c r="H13" i="1"/>
  <c r="H27" i="1"/>
  <c r="H32" i="1"/>
  <c r="H30" i="1"/>
  <c r="H32" i="5"/>
  <c r="H30" i="5"/>
  <c r="H24" i="5"/>
  <c r="H17" i="5"/>
  <c r="G13" i="4"/>
  <c r="G13" i="3"/>
  <c r="G13" i="1"/>
  <c r="G13" i="5"/>
  <c r="G32" i="2"/>
  <c r="G32" i="4"/>
  <c r="G27" i="4"/>
  <c r="G32" i="3"/>
  <c r="G30" i="3"/>
  <c r="G27" i="3"/>
  <c r="G27" i="2"/>
  <c r="G32" i="1"/>
  <c r="G27" i="1"/>
  <c r="G32" i="5"/>
  <c r="G30" i="5"/>
  <c r="G24" i="5"/>
  <c r="F32" i="4"/>
  <c r="F27" i="4"/>
  <c r="F13" i="4"/>
  <c r="F32" i="3"/>
  <c r="F27" i="3"/>
  <c r="F13" i="3"/>
  <c r="F27" i="2"/>
  <c r="F13" i="2"/>
  <c r="F32" i="1"/>
  <c r="F27" i="1"/>
  <c r="F32" i="5"/>
  <c r="F24" i="5"/>
  <c r="F13" i="5"/>
  <c r="E27" i="4"/>
  <c r="E32" i="3"/>
  <c r="E30" i="3"/>
  <c r="E27" i="3"/>
  <c r="E32" i="2"/>
  <c r="E27" i="2"/>
  <c r="E32" i="1"/>
  <c r="E27" i="1"/>
  <c r="E32" i="5"/>
  <c r="E30" i="5"/>
  <c r="E24" i="5"/>
  <c r="E13" i="5"/>
  <c r="G22" i="5"/>
  <c r="F22" i="5"/>
  <c r="E22" i="5"/>
</calcChain>
</file>

<file path=xl/sharedStrings.xml><?xml version="1.0" encoding="utf-8"?>
<sst xmlns="http://schemas.openxmlformats.org/spreadsheetml/2006/main" count="385" uniqueCount="71">
  <si>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</si>
  <si>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</si>
  <si>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</si>
  <si>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</si>
  <si>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</si>
  <si>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</si>
  <si>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</si>
  <si>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</si>
  <si>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</si>
  <si>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</si>
  <si>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</si>
  <si>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</si>
  <si>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</si>
  <si>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</si>
  <si>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</si>
  <si>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</si>
  <si>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</si>
  <si>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</si>
  <si>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</si>
  <si>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</si>
  <si>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</si>
  <si>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</si>
  <si>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</si>
  <si>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</si>
  <si>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</si>
  <si>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</si>
  <si>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</si>
  <si>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</si>
  <si>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</si>
  <si>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</si>
  <si>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</si>
  <si>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</si>
  <si>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</si>
  <si>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</si>
  <si>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</si>
  <si>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</si>
  <si>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</si>
  <si>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</si>
  <si>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</si>
  <si>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</si>
  <si>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</si>
  <si>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</si>
  <si>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</si>
  <si>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</si>
  <si>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</si>
  <si>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</si>
  <si>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</si>
  <si>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</si>
  <si>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</si>
  <si>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</si>
  <si>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</si>
  <si>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</si>
  <si>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</si>
  <si>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</si>
  <si>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</si>
  <si>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</si>
  <si>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</si>
  <si>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Date Revised: 05/04/10 (Added new lines and changed terms to reflect requirements of G.O.133-C)</t>
  </si>
  <si>
    <t>Cal-Ore Telephone Co.</t>
  </si>
  <si>
    <t>Dorris Exchange</t>
  </si>
  <si>
    <t>Mindy Hill</t>
  </si>
  <si>
    <t>530-397-7012</t>
  </si>
  <si>
    <t>mindy@cot.net</t>
  </si>
  <si>
    <t>Macdoel Exchange</t>
  </si>
  <si>
    <t>Tulelake Exchange</t>
  </si>
  <si>
    <t>Newell Exchange</t>
  </si>
  <si>
    <t>All Exchanges</t>
  </si>
  <si>
    <t>Date filed
(05/15/16)</t>
  </si>
  <si>
    <t>Date filed
(08/15/16)</t>
  </si>
  <si>
    <t>Date filed
(11/15/16)</t>
  </si>
  <si>
    <t>Date filed
(02/15/17)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</si>
</sst>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8" fillId="2" borderId="7" xfId="0" applyFont="1" applyFill="1" applyBorder="1"/>
    <xf numFmtId="0" fontId="8" fillId="2" borderId="3" xfId="0" applyFont="1" applyFill="1" applyBorder="1"/>
    <xf numFmtId="0" fontId="8" fillId="0" borderId="7" xfId="0" applyFont="1" applyBorder="1"/>
    <xf numFmtId="0" fontId="8" fillId="0" borderId="2" xfId="0" applyFont="1" applyBorder="1"/>
    <xf numFmtId="0" fontId="8" fillId="2" borderId="8" xfId="0" applyFont="1" applyFill="1" applyBorder="1"/>
    <xf numFmtId="0" fontId="8" fillId="2" borderId="2" xfId="0" applyFont="1" applyFill="1" applyBorder="1"/>
    <xf numFmtId="0" fontId="8" fillId="0" borderId="8" xfId="0" applyFont="1" applyBorder="1"/>
    <xf numFmtId="0" fontId="8" fillId="0" borderId="5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9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9" fontId="8" fillId="2" borderId="7" xfId="0" applyNumberFormat="1" applyFont="1" applyFill="1" applyBorder="1"/>
    <xf numFmtId="9" fontId="8" fillId="2" borderId="0" xfId="0" applyNumberFormat="1" applyFont="1" applyFill="1" applyBorder="1"/>
    <xf numFmtId="9" fontId="8" fillId="2" borderId="3" xfId="0" applyNumberFormat="1" applyFont="1" applyFill="1" applyBorder="1"/>
    <xf numFmtId="9" fontId="8" fillId="2" borderId="9" xfId="0" applyNumberFormat="1" applyFont="1" applyFill="1" applyBorder="1"/>
    <xf numFmtId="9" fontId="8" fillId="0" borderId="3" xfId="0" applyNumberFormat="1" applyFont="1" applyBorder="1"/>
    <xf numFmtId="168" fontId="8" fillId="0" borderId="3" xfId="0" applyNumberFormat="1" applyFont="1" applyBorder="1"/>
    <xf numFmtId="9" fontId="8" fillId="0" borderId="9" xfId="0" applyNumberFormat="1" applyFont="1" applyBorder="1"/>
    <xf numFmtId="2" fontId="8" fillId="0" borderId="3" xfId="0" applyNumberFormat="1" applyFont="1" applyBorder="1"/>
    <xf numFmtId="9" fontId="8" fillId="0" borderId="7" xfId="0" applyNumberFormat="1" applyFont="1" applyBorder="1"/>
    <xf numFmtId="2" fontId="8" fillId="0" borderId="7" xfId="0" applyNumberFormat="1" applyFont="1" applyBorder="1"/>
    <xf numFmtId="168" fontId="8" fillId="0" borderId="7" xfId="0" applyNumberFormat="1" applyFont="1" applyBorder="1"/>
    <xf numFmtId="9" fontId="5" fillId="0" borderId="0" xfId="0" applyNumberFormat="1" applyFont="1" applyFill="1" applyBorder="1"/>
    <xf numFmtId="9" fontId="8" fillId="0" borderId="0" xfId="0" applyNumberFormat="1" applyFont="1" applyBorder="1"/>
    <xf numFmtId="2" fontId="8" fillId="2" borderId="7" xfId="0" applyNumberFormat="1" applyFont="1" applyFill="1" applyBorder="1"/>
    <xf numFmtId="168" fontId="8" fillId="2" borderId="7" xfId="0" applyNumberFormat="1" applyFont="1" applyFill="1" applyBorder="1"/>
    <xf numFmtId="2" fontId="5" fillId="2" borderId="7" xfId="0" quotePrefix="1" applyNumberFormat="1" applyFont="1" applyFill="1" applyBorder="1" applyAlignment="1">
      <alignment horizontal="right"/>
    </xf>
    <xf numFmtId="2" fontId="8" fillId="2" borderId="3" xfId="0" applyNumberFormat="1" applyFont="1" applyFill="1" applyBorder="1"/>
    <xf numFmtId="168" fontId="8" fillId="2" borderId="3" xfId="0" applyNumberFormat="1" applyFont="1" applyFill="1" applyBorder="1"/>
    <xf numFmtId="2" fontId="5" fillId="0" borderId="3" xfId="0" applyNumberFormat="1" applyFont="1" applyBorder="1"/>
    <xf numFmtId="1" fontId="8" fillId="2" borderId="7" xfId="0" applyNumberFormat="1" applyFont="1" applyFill="1" applyBorder="1"/>
    <xf numFmtId="1" fontId="8" fillId="2" borderId="3" xfId="0" applyNumberFormat="1" applyFont="1" applyFill="1" applyBorder="1"/>
    <xf numFmtId="1" fontId="8" fillId="0" borderId="3" xfId="0" applyNumberFormat="1" applyFont="1" applyBorder="1"/>
    <xf numFmtId="1" fontId="8" fillId="0" borderId="7" xfId="0" applyNumberFormat="1" applyFont="1" applyBorder="1"/>
    <xf numFmtId="2" fontId="8" fillId="2" borderId="6" xfId="0" applyNumberFormat="1" applyFont="1" applyFill="1" applyBorder="1"/>
    <xf numFmtId="9" fontId="8" fillId="2" borderId="5" xfId="0" applyNumberFormat="1" applyFont="1" applyFill="1" applyBorder="1"/>
    <xf numFmtId="168" fontId="8" fillId="2" borderId="5" xfId="0" applyNumberFormat="1" applyFont="1" applyFill="1" applyBorder="1"/>
    <xf numFmtId="9" fontId="8" fillId="0" borderId="5" xfId="0" applyNumberFormat="1" applyFont="1" applyBorder="1"/>
    <xf numFmtId="9" fontId="5" fillId="0" borderId="5" xfId="0" applyNumberFormat="1" applyFont="1" applyFill="1" applyBorder="1"/>
    <xf numFmtId="9" fontId="5" fillId="0" borderId="5" xfId="0" applyNumberFormat="1" applyFont="1" applyBorder="1"/>
    <xf numFmtId="2" fontId="5" fillId="0" borderId="10" xfId="0" applyNumberFormat="1" applyFont="1" applyFill="1" applyBorder="1"/>
    <xf numFmtId="2" fontId="8" fillId="2" borderId="5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3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8" fillId="0" borderId="15" xfId="0" applyFont="1" applyBorder="1" applyAlignment="1"/>
    <xf numFmtId="0" fontId="8" fillId="0" borderId="7" xfId="0" applyFont="1" applyBorder="1" applyAlignment="1"/>
    <xf numFmtId="0" fontId="8" fillId="0" borderId="16" xfId="0" applyFont="1" applyBorder="1" applyAlignment="1"/>
    <xf numFmtId="0" fontId="5" fillId="2" borderId="1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8" fillId="0" borderId="13" xfId="0" applyFont="1" applyBorder="1" applyAlignment="1"/>
    <xf numFmtId="0" fontId="8" fillId="0" borderId="10" xfId="0" applyFont="1" applyBorder="1" applyAlignment="1"/>
    <xf numFmtId="0" fontId="8" fillId="0" borderId="14" xfId="0" applyFont="1" applyBorder="1" applyAlignment="1"/>
    <xf numFmtId="0" fontId="6" fillId="0" borderId="4" xfId="0" applyFont="1" applyBorder="1" applyAlignment="1"/>
    <xf numFmtId="0" fontId="8" fillId="0" borderId="11" xfId="0" applyFont="1" applyBorder="1" applyAlignment="1"/>
    <xf numFmtId="0" fontId="6" fillId="0" borderId="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11" xfId="0" applyFont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/>
    <xf numFmtId="0" fontId="8" fillId="2" borderId="4" xfId="0" applyFont="1" applyFill="1" applyBorder="1" applyAlignment="1"/>
    <xf numFmtId="0" fontId="8" fillId="2" borderId="11" xfId="0" applyFont="1" applyFill="1" applyBorder="1" applyAlignment="1"/>
    <xf numFmtId="0" fontId="8" fillId="0" borderId="4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0" fillId="0" borderId="1" xfId="1" applyBorder="1" applyAlignment="1" applyProtection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8" fillId="0" borderId="5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tabSelected="1" workbookViewId="0">
      <selection activeCell="J33" sqref="J3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8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8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8" x14ac:dyDescent="0.2">
      <c r="B3" s="3"/>
      <c r="I3" s="3"/>
      <c r="J3" s="3"/>
      <c r="K3" s="3"/>
      <c r="L3" s="3"/>
      <c r="M3" s="3"/>
      <c r="N3" s="3"/>
    </row>
    <row r="4" spans="2:18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8" x14ac:dyDescent="0.2">
      <c r="B5" s="3"/>
      <c r="C5" s="3"/>
      <c r="D5" s="3"/>
      <c r="E5" s="3"/>
    </row>
    <row r="7" spans="2:18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8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8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8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8" ht="12.75" customHeight="1" x14ac:dyDescent="0.2">
      <c r="B11" s="97" t="s">
        <v>43</v>
      </c>
      <c r="C11" s="98"/>
      <c r="D11" s="15" t="s">
        <v>26</v>
      </c>
      <c r="E11" s="16">
        <v>22</v>
      </c>
      <c r="F11" s="17">
        <v>33</v>
      </c>
      <c r="G11" s="17">
        <v>19</v>
      </c>
      <c r="H11" s="19">
        <v>37</v>
      </c>
      <c r="I11" s="20">
        <v>37</v>
      </c>
      <c r="J11" s="19">
        <v>42</v>
      </c>
      <c r="K11" s="18"/>
      <c r="L11" s="17"/>
      <c r="M11" s="18"/>
      <c r="N11" s="19"/>
      <c r="O11" s="20"/>
      <c r="P11" s="19"/>
    </row>
    <row r="12" spans="2:18" x14ac:dyDescent="0.2">
      <c r="B12" s="99"/>
      <c r="C12" s="100"/>
      <c r="D12" s="19" t="s">
        <v>27</v>
      </c>
      <c r="E12" s="18">
        <v>9</v>
      </c>
      <c r="F12" s="17">
        <v>18</v>
      </c>
      <c r="G12" s="17">
        <v>10</v>
      </c>
      <c r="H12" s="19">
        <v>14</v>
      </c>
      <c r="I12" s="20">
        <v>17</v>
      </c>
      <c r="J12" s="19">
        <v>25</v>
      </c>
      <c r="K12" s="18"/>
      <c r="L12" s="17"/>
      <c r="M12" s="18"/>
      <c r="N12" s="19"/>
      <c r="O12" s="20"/>
      <c r="P12" s="19"/>
    </row>
    <row r="13" spans="2:18" x14ac:dyDescent="0.2">
      <c r="B13" s="77"/>
      <c r="C13" s="79"/>
      <c r="D13" s="15" t="s">
        <v>28</v>
      </c>
      <c r="E13" s="52">
        <f t="shared" ref="E13:J13" si="0">E11/E12</f>
        <v>2.4444444444444446</v>
      </c>
      <c r="F13" s="53">
        <f t="shared" si="0"/>
        <v>1.8333333333333333</v>
      </c>
      <c r="G13" s="53">
        <f t="shared" si="0"/>
        <v>1.9</v>
      </c>
      <c r="H13" s="44">
        <f t="shared" si="0"/>
        <v>2.6428571428571428</v>
      </c>
      <c r="I13" s="46">
        <f t="shared" si="0"/>
        <v>2.1764705882352939</v>
      </c>
      <c r="J13" s="44">
        <f t="shared" si="0"/>
        <v>1.68</v>
      </c>
      <c r="K13" s="50"/>
      <c r="L13" s="53"/>
      <c r="M13" s="50"/>
      <c r="N13" s="44"/>
      <c r="O13" s="46"/>
      <c r="P13" s="44"/>
      <c r="R13" s="66"/>
    </row>
    <row r="14" spans="2:18" ht="12.75" customHeight="1" x14ac:dyDescent="0.2">
      <c r="B14" s="97" t="s">
        <v>44</v>
      </c>
      <c r="C14" s="98"/>
      <c r="D14" s="24" t="s">
        <v>45</v>
      </c>
      <c r="E14" s="25">
        <v>9</v>
      </c>
      <c r="F14" s="26">
        <v>18</v>
      </c>
      <c r="G14" s="26">
        <v>10</v>
      </c>
      <c r="H14" s="24">
        <v>14</v>
      </c>
      <c r="I14" s="27">
        <v>17</v>
      </c>
      <c r="J14" s="24">
        <v>25</v>
      </c>
      <c r="K14" s="25"/>
      <c r="L14" s="26"/>
      <c r="M14" s="25"/>
      <c r="N14" s="24"/>
      <c r="O14" s="27"/>
      <c r="P14" s="24"/>
    </row>
    <row r="15" spans="2:18" ht="15" customHeight="1" x14ac:dyDescent="0.2">
      <c r="B15" s="99"/>
      <c r="C15" s="100"/>
      <c r="D15" s="28" t="s">
        <v>29</v>
      </c>
      <c r="E15" s="18">
        <v>9</v>
      </c>
      <c r="F15" s="17">
        <v>18</v>
      </c>
      <c r="G15" s="17">
        <v>10</v>
      </c>
      <c r="H15" s="19">
        <v>13</v>
      </c>
      <c r="I15" s="20">
        <v>16</v>
      </c>
      <c r="J15" s="19">
        <v>25</v>
      </c>
      <c r="K15" s="18"/>
      <c r="L15" s="17"/>
      <c r="M15" s="18"/>
      <c r="N15" s="19"/>
      <c r="O15" s="20"/>
      <c r="P15" s="19"/>
    </row>
    <row r="16" spans="2:18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>
        <v>1</v>
      </c>
      <c r="I16" s="23">
        <v>1</v>
      </c>
      <c r="J16" s="15">
        <v>0</v>
      </c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>
        <f>H15/H14</f>
        <v>0.9285714285714286</v>
      </c>
      <c r="I17" s="45">
        <f>I15/I14</f>
        <v>0.94117647058823528</v>
      </c>
      <c r="J17" s="41">
        <v>1</v>
      </c>
      <c r="K17" s="39"/>
      <c r="L17" s="39"/>
      <c r="M17" s="39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5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>
        <f>'Dorris Exchange'!E25+'Macdoel Exchange'!E25+'Tulelake Exchange'!E25+'Newell Exchange'!E25</f>
        <v>1866</v>
      </c>
      <c r="F22" s="26">
        <f>'Dorris Exchange'!F25+'Macdoel Exchange'!F25+'Tulelake Exchange'!F25+'Newell Exchange'!F25</f>
        <v>1848</v>
      </c>
      <c r="G22" s="25">
        <f>'Dorris Exchange'!G25+'Macdoel Exchange'!G25+'Tulelake Exchange'!G25+'Newell Exchange'!G25</f>
        <v>1845</v>
      </c>
      <c r="H22" s="24">
        <v>1858</v>
      </c>
      <c r="I22" s="27">
        <v>1872</v>
      </c>
      <c r="J22" s="24">
        <v>1870</v>
      </c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>
        <v>33</v>
      </c>
      <c r="F23" s="17">
        <v>34</v>
      </c>
      <c r="G23" s="18">
        <v>63</v>
      </c>
      <c r="H23" s="19">
        <v>39</v>
      </c>
      <c r="I23" s="20">
        <v>32</v>
      </c>
      <c r="J23" s="19">
        <v>35</v>
      </c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51">
        <f t="shared" ref="E24:J24" si="1">E23/E22</f>
        <v>1.7684887459807074E-2</v>
      </c>
      <c r="F24" s="54">
        <f t="shared" si="1"/>
        <v>1.83982683982684E-2</v>
      </c>
      <c r="G24" s="51">
        <f t="shared" si="1"/>
        <v>3.4146341463414637E-2</v>
      </c>
      <c r="H24" s="42">
        <f t="shared" si="1"/>
        <v>2.0990312163616791E-2</v>
      </c>
      <c r="I24" s="47">
        <f t="shared" si="1"/>
        <v>1.7094017094017096E-2</v>
      </c>
      <c r="J24" s="42">
        <f t="shared" si="1"/>
        <v>1.871657754010695E-2</v>
      </c>
      <c r="K24" s="51"/>
      <c r="L24" s="62"/>
      <c r="M24" s="51"/>
      <c r="N24" s="42"/>
      <c r="O24" s="42"/>
      <c r="P24" s="42"/>
    </row>
    <row r="25" spans="2:16" ht="12.75" customHeight="1" x14ac:dyDescent="0.2">
      <c r="B25" s="104"/>
      <c r="C25" s="106" t="s">
        <v>49</v>
      </c>
      <c r="D25" s="24" t="s">
        <v>47</v>
      </c>
      <c r="E25" s="25"/>
      <c r="F25" s="26"/>
      <c r="G25" s="25"/>
      <c r="H25" s="24"/>
      <c r="I25" s="27"/>
      <c r="J25" s="24"/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/>
      <c r="F26" s="17"/>
      <c r="G26" s="18"/>
      <c r="H26" s="19"/>
      <c r="I26" s="20"/>
      <c r="J26" s="19"/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/>
      <c r="F27" s="54"/>
      <c r="G27" s="51"/>
      <c r="H27" s="42"/>
      <c r="I27" s="47"/>
      <c r="J27" s="42"/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17</v>
      </c>
      <c r="F28" s="26">
        <v>19</v>
      </c>
      <c r="G28" s="25">
        <v>43</v>
      </c>
      <c r="H28" s="24">
        <v>20</v>
      </c>
      <c r="I28" s="27">
        <v>14</v>
      </c>
      <c r="J28" s="24">
        <v>16</v>
      </c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16</v>
      </c>
      <c r="F29" s="17">
        <v>19</v>
      </c>
      <c r="G29" s="18">
        <v>42</v>
      </c>
      <c r="H29" s="19">
        <v>19</v>
      </c>
      <c r="I29" s="20">
        <v>14</v>
      </c>
      <c r="J29" s="19">
        <v>16</v>
      </c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f>E29/E28</f>
        <v>0.94117647058823528</v>
      </c>
      <c r="F30" s="40">
        <v>1</v>
      </c>
      <c r="G30" s="38">
        <f>G29/G28</f>
        <v>0.97674418604651159</v>
      </c>
      <c r="H30" s="43">
        <f>H29/H28</f>
        <v>0.95</v>
      </c>
      <c r="I30" s="48">
        <v>1</v>
      </c>
      <c r="J30" s="43">
        <v>1</v>
      </c>
      <c r="K30" s="38"/>
      <c r="L30" s="61"/>
      <c r="M30" s="38"/>
      <c r="N30" s="48"/>
      <c r="O30" s="64"/>
      <c r="P30" s="64"/>
    </row>
    <row r="31" spans="2:16" x14ac:dyDescent="0.2">
      <c r="B31" s="99"/>
      <c r="C31" s="100"/>
      <c r="D31" s="19" t="s">
        <v>41</v>
      </c>
      <c r="E31" s="18">
        <v>165.31</v>
      </c>
      <c r="F31" s="17">
        <v>124.54</v>
      </c>
      <c r="G31" s="18">
        <v>537.86</v>
      </c>
      <c r="H31" s="19">
        <v>72.8</v>
      </c>
      <c r="I31" s="19">
        <v>46.8</v>
      </c>
      <c r="J31" s="19">
        <v>50.82</v>
      </c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 t="shared" ref="E32:J32" si="2">E31/E28</f>
        <v>9.724117647058824</v>
      </c>
      <c r="F32" s="53">
        <f t="shared" si="2"/>
        <v>6.5547368421052639</v>
      </c>
      <c r="G32" s="50">
        <f t="shared" si="2"/>
        <v>12.508372093023256</v>
      </c>
      <c r="H32" s="44">
        <f t="shared" si="2"/>
        <v>3.6399999999999997</v>
      </c>
      <c r="I32" s="46">
        <f t="shared" si="2"/>
        <v>3.3428571428571425</v>
      </c>
      <c r="J32" s="55">
        <f t="shared" si="2"/>
        <v>3.17625</v>
      </c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workbookViewId="0">
      <selection activeCell="J33" sqref="J3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8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8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8" x14ac:dyDescent="0.2">
      <c r="B3" s="3"/>
      <c r="I3" s="3"/>
      <c r="J3" s="3"/>
      <c r="K3" s="3"/>
      <c r="L3" s="3"/>
      <c r="M3" s="3"/>
      <c r="N3" s="3"/>
    </row>
    <row r="4" spans="2:18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59</v>
      </c>
      <c r="M4" s="9"/>
      <c r="N4" s="9"/>
      <c r="O4" s="5"/>
    </row>
    <row r="5" spans="2:18" x14ac:dyDescent="0.2">
      <c r="B5" s="3"/>
      <c r="C5" s="3"/>
      <c r="D5" s="3"/>
      <c r="E5" s="3"/>
    </row>
    <row r="7" spans="2:18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8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8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8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8" ht="12.75" customHeight="1" x14ac:dyDescent="0.2">
      <c r="B11" s="97" t="s">
        <v>43</v>
      </c>
      <c r="C11" s="98"/>
      <c r="D11" s="15" t="s">
        <v>26</v>
      </c>
      <c r="E11" s="16">
        <v>1</v>
      </c>
      <c r="F11" s="17">
        <v>1</v>
      </c>
      <c r="G11" s="17">
        <v>12</v>
      </c>
      <c r="H11" s="19">
        <v>3</v>
      </c>
      <c r="I11" s="20">
        <v>16</v>
      </c>
      <c r="J11" s="19">
        <v>19</v>
      </c>
      <c r="K11" s="18"/>
      <c r="L11" s="17"/>
      <c r="M11" s="18"/>
      <c r="N11" s="19"/>
      <c r="O11" s="20"/>
      <c r="P11" s="19"/>
    </row>
    <row r="12" spans="2:18" x14ac:dyDescent="0.2">
      <c r="B12" s="99"/>
      <c r="C12" s="100"/>
      <c r="D12" s="19" t="s">
        <v>27</v>
      </c>
      <c r="E12" s="18">
        <v>1</v>
      </c>
      <c r="F12" s="17">
        <v>1</v>
      </c>
      <c r="G12" s="17">
        <v>5</v>
      </c>
      <c r="H12" s="19">
        <v>2</v>
      </c>
      <c r="I12" s="20">
        <v>7</v>
      </c>
      <c r="J12" s="19">
        <v>12</v>
      </c>
      <c r="K12" s="18"/>
      <c r="L12" s="17"/>
      <c r="M12" s="18"/>
      <c r="N12" s="19"/>
      <c r="O12" s="20"/>
      <c r="P12" s="19"/>
    </row>
    <row r="13" spans="2:18" x14ac:dyDescent="0.2">
      <c r="B13" s="77"/>
      <c r="C13" s="79"/>
      <c r="D13" s="15" t="s">
        <v>28</v>
      </c>
      <c r="E13" s="52">
        <v>1</v>
      </c>
      <c r="F13" s="53">
        <v>1</v>
      </c>
      <c r="G13" s="53">
        <f>G11/G12</f>
        <v>2.4</v>
      </c>
      <c r="H13" s="44">
        <f>H11/H12</f>
        <v>1.5</v>
      </c>
      <c r="I13" s="46">
        <f>I11/I12</f>
        <v>2.2857142857142856</v>
      </c>
      <c r="J13" s="44">
        <f>J11/J12</f>
        <v>1.5833333333333333</v>
      </c>
      <c r="K13" s="50"/>
      <c r="L13" s="53"/>
      <c r="M13" s="50"/>
      <c r="N13" s="44"/>
      <c r="O13" s="46"/>
      <c r="P13" s="44"/>
      <c r="R13" s="66"/>
    </row>
    <row r="14" spans="2:18" ht="12.75" customHeight="1" x14ac:dyDescent="0.2">
      <c r="B14" s="97" t="s">
        <v>44</v>
      </c>
      <c r="C14" s="98"/>
      <c r="D14" s="24" t="s">
        <v>45</v>
      </c>
      <c r="E14" s="25">
        <v>1</v>
      </c>
      <c r="F14" s="26">
        <v>1</v>
      </c>
      <c r="G14" s="26">
        <v>5</v>
      </c>
      <c r="H14" s="24">
        <v>2</v>
      </c>
      <c r="I14" s="27">
        <v>7</v>
      </c>
      <c r="J14" s="24">
        <v>12</v>
      </c>
      <c r="K14" s="25"/>
      <c r="L14" s="26"/>
      <c r="M14" s="25"/>
      <c r="N14" s="24"/>
      <c r="O14" s="27"/>
      <c r="P14" s="24"/>
    </row>
    <row r="15" spans="2:18" ht="15" customHeight="1" x14ac:dyDescent="0.2">
      <c r="B15" s="99"/>
      <c r="C15" s="100"/>
      <c r="D15" s="28" t="s">
        <v>29</v>
      </c>
      <c r="E15" s="18">
        <v>1</v>
      </c>
      <c r="F15" s="17">
        <v>1</v>
      </c>
      <c r="G15" s="17">
        <v>5</v>
      </c>
      <c r="H15" s="19">
        <v>2</v>
      </c>
      <c r="I15" s="20">
        <v>6</v>
      </c>
      <c r="J15" s="19">
        <v>12</v>
      </c>
      <c r="K15" s="18"/>
      <c r="L15" s="17"/>
      <c r="M15" s="18"/>
      <c r="N15" s="19"/>
      <c r="O15" s="20"/>
      <c r="P15" s="19"/>
    </row>
    <row r="16" spans="2:18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>
        <v>0</v>
      </c>
      <c r="I16" s="23">
        <v>1</v>
      </c>
      <c r="J16" s="15">
        <v>0</v>
      </c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>
        <v>1</v>
      </c>
      <c r="I17" s="45">
        <f>I15/I14</f>
        <v>0.8571428571428571</v>
      </c>
      <c r="J17" s="41">
        <v>1</v>
      </c>
      <c r="K17" s="37"/>
      <c r="L17" s="61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5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516</v>
      </c>
      <c r="F25" s="26">
        <v>497</v>
      </c>
      <c r="G25" s="25">
        <v>492</v>
      </c>
      <c r="H25" s="24">
        <v>502</v>
      </c>
      <c r="I25" s="27">
        <v>500</v>
      </c>
      <c r="J25" s="24">
        <v>502</v>
      </c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6</v>
      </c>
      <c r="F26" s="17">
        <v>7</v>
      </c>
      <c r="G26" s="18">
        <v>32</v>
      </c>
      <c r="H26" s="19">
        <v>8</v>
      </c>
      <c r="I26" s="20">
        <v>9</v>
      </c>
      <c r="J26" s="19">
        <v>13</v>
      </c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 t="shared" ref="E27:J27" si="0">E26/E25</f>
        <v>1.1627906976744186E-2</v>
      </c>
      <c r="F27" s="54">
        <f t="shared" si="0"/>
        <v>1.4084507042253521E-2</v>
      </c>
      <c r="G27" s="51">
        <f t="shared" si="0"/>
        <v>6.5040650406504072E-2</v>
      </c>
      <c r="H27" s="42">
        <f t="shared" si="0"/>
        <v>1.5936254980079681E-2</v>
      </c>
      <c r="I27" s="47">
        <f t="shared" si="0"/>
        <v>1.7999999999999999E-2</v>
      </c>
      <c r="J27" s="42">
        <f t="shared" si="0"/>
        <v>2.5896414342629483E-2</v>
      </c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56">
        <v>3</v>
      </c>
      <c r="F28" s="57">
        <v>2</v>
      </c>
      <c r="G28" s="56">
        <v>25</v>
      </c>
      <c r="H28" s="24">
        <v>4</v>
      </c>
      <c r="I28" s="27">
        <v>2</v>
      </c>
      <c r="J28" s="24">
        <v>4</v>
      </c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3</v>
      </c>
      <c r="F29" s="17">
        <v>2</v>
      </c>
      <c r="G29" s="18">
        <v>25</v>
      </c>
      <c r="H29" s="19">
        <v>3</v>
      </c>
      <c r="I29" s="20">
        <v>2</v>
      </c>
      <c r="J29" s="19">
        <v>4</v>
      </c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v>1</v>
      </c>
      <c r="F30" s="40">
        <v>1</v>
      </c>
      <c r="G30" s="38">
        <v>1</v>
      </c>
      <c r="H30" s="43">
        <f>H29/H28</f>
        <v>0.75</v>
      </c>
      <c r="I30" s="48">
        <v>1</v>
      </c>
      <c r="J30" s="43">
        <v>1</v>
      </c>
      <c r="K30" s="38"/>
      <c r="L30" s="40"/>
      <c r="M30" s="38"/>
      <c r="N30" s="43"/>
      <c r="O30" s="43"/>
      <c r="P30" s="43"/>
    </row>
    <row r="31" spans="2:16" x14ac:dyDescent="0.2">
      <c r="B31" s="99"/>
      <c r="C31" s="100"/>
      <c r="D31" s="19" t="s">
        <v>41</v>
      </c>
      <c r="E31" s="18">
        <v>46.24</v>
      </c>
      <c r="F31" s="17">
        <v>18.309999999999999</v>
      </c>
      <c r="G31" s="18">
        <v>347.18</v>
      </c>
      <c r="H31" s="19">
        <v>42.6</v>
      </c>
      <c r="I31" s="19">
        <v>4.49</v>
      </c>
      <c r="J31" s="19">
        <v>6.65</v>
      </c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 t="shared" ref="E32:J32" si="1">E31/E28</f>
        <v>15.413333333333334</v>
      </c>
      <c r="F32" s="67">
        <f t="shared" si="1"/>
        <v>9.1549999999999994</v>
      </c>
      <c r="G32" s="50">
        <f t="shared" si="1"/>
        <v>13.8872</v>
      </c>
      <c r="H32" s="44">
        <f t="shared" si="1"/>
        <v>10.65</v>
      </c>
      <c r="I32" s="46">
        <f t="shared" si="1"/>
        <v>2.2450000000000001</v>
      </c>
      <c r="J32" s="55">
        <f t="shared" si="1"/>
        <v>1.6625000000000001</v>
      </c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O36:P36"/>
    <mergeCell ref="O37:P37"/>
    <mergeCell ref="M36:N36"/>
    <mergeCell ref="M37:N37"/>
    <mergeCell ref="O34:P34"/>
    <mergeCell ref="K7:M8"/>
    <mergeCell ref="E7:G8"/>
    <mergeCell ref="N9:P9"/>
    <mergeCell ref="C22:C24"/>
    <mergeCell ref="H44:J44"/>
    <mergeCell ref="M44:O44"/>
    <mergeCell ref="K36:L36"/>
    <mergeCell ref="I37:J37"/>
    <mergeCell ref="K37:L37"/>
    <mergeCell ref="O35:P35"/>
    <mergeCell ref="E9:G9"/>
    <mergeCell ref="H9:J9"/>
    <mergeCell ref="K9:M9"/>
    <mergeCell ref="I36:J36"/>
    <mergeCell ref="C1:P1"/>
    <mergeCell ref="I34:J34"/>
    <mergeCell ref="K34:L34"/>
    <mergeCell ref="M34:N34"/>
    <mergeCell ref="N7:P8"/>
    <mergeCell ref="C19:C21"/>
    <mergeCell ref="B11:C13"/>
    <mergeCell ref="M35:N35"/>
    <mergeCell ref="B18:C18"/>
    <mergeCell ref="B34:H34"/>
    <mergeCell ref="C25:C27"/>
    <mergeCell ref="E35:H35"/>
    <mergeCell ref="K35:L35"/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</mergeCells>
  <phoneticPr fontId="2" type="noConversion"/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J33" sqref="J3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6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6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6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97" t="s">
        <v>43</v>
      </c>
      <c r="C11" s="98"/>
      <c r="D11" s="15" t="s">
        <v>26</v>
      </c>
      <c r="E11" s="16">
        <v>2</v>
      </c>
      <c r="F11" s="17">
        <v>17</v>
      </c>
      <c r="G11" s="17">
        <v>1</v>
      </c>
      <c r="H11" s="19">
        <v>7</v>
      </c>
      <c r="I11" s="20">
        <v>10</v>
      </c>
      <c r="J11" s="19">
        <v>9</v>
      </c>
      <c r="K11" s="18"/>
      <c r="L11" s="17"/>
      <c r="M11" s="18"/>
      <c r="N11" s="19"/>
      <c r="O11" s="20"/>
      <c r="P11" s="19"/>
    </row>
    <row r="12" spans="2:16" x14ac:dyDescent="0.2">
      <c r="B12" s="99"/>
      <c r="C12" s="100"/>
      <c r="D12" s="19" t="s">
        <v>27</v>
      </c>
      <c r="E12" s="18">
        <v>1</v>
      </c>
      <c r="F12" s="17">
        <v>7</v>
      </c>
      <c r="G12" s="17">
        <v>1</v>
      </c>
      <c r="H12" s="19">
        <v>5</v>
      </c>
      <c r="I12" s="20">
        <v>5</v>
      </c>
      <c r="J12" s="19">
        <v>6</v>
      </c>
      <c r="K12" s="18"/>
      <c r="L12" s="17"/>
      <c r="M12" s="18"/>
      <c r="N12" s="19"/>
      <c r="O12" s="20"/>
      <c r="P12" s="19"/>
    </row>
    <row r="13" spans="2:16" x14ac:dyDescent="0.2">
      <c r="B13" s="77"/>
      <c r="C13" s="79"/>
      <c r="D13" s="15" t="s">
        <v>28</v>
      </c>
      <c r="E13" s="50">
        <v>2</v>
      </c>
      <c r="F13" s="53">
        <f>F11/F12</f>
        <v>2.4285714285714284</v>
      </c>
      <c r="G13" s="53">
        <v>1</v>
      </c>
      <c r="H13" s="44">
        <f>H11/H12</f>
        <v>1.4</v>
      </c>
      <c r="I13" s="46">
        <f>I11/I12</f>
        <v>2</v>
      </c>
      <c r="J13" s="44">
        <f>J11/J12</f>
        <v>1.5</v>
      </c>
      <c r="K13" s="50"/>
      <c r="L13" s="53"/>
      <c r="M13" s="50"/>
      <c r="N13" s="44"/>
      <c r="O13" s="46"/>
      <c r="P13" s="44"/>
    </row>
    <row r="14" spans="2:16" ht="12.75" customHeight="1" x14ac:dyDescent="0.2">
      <c r="B14" s="97" t="s">
        <v>44</v>
      </c>
      <c r="C14" s="98"/>
      <c r="D14" s="24" t="s">
        <v>45</v>
      </c>
      <c r="E14" s="25">
        <v>1</v>
      </c>
      <c r="F14" s="26">
        <v>7</v>
      </c>
      <c r="G14" s="26">
        <v>1</v>
      </c>
      <c r="H14" s="24">
        <v>5</v>
      </c>
      <c r="I14" s="27">
        <v>5</v>
      </c>
      <c r="J14" s="24">
        <v>6</v>
      </c>
      <c r="K14" s="25"/>
      <c r="L14" s="26"/>
      <c r="M14" s="25"/>
      <c r="N14" s="24"/>
      <c r="O14" s="27"/>
      <c r="P14" s="24"/>
    </row>
    <row r="15" spans="2:16" ht="15" customHeight="1" x14ac:dyDescent="0.2">
      <c r="B15" s="99"/>
      <c r="C15" s="100"/>
      <c r="D15" s="28" t="s">
        <v>29</v>
      </c>
      <c r="E15" s="18">
        <v>1</v>
      </c>
      <c r="F15" s="17">
        <v>7</v>
      </c>
      <c r="G15" s="17">
        <v>1</v>
      </c>
      <c r="H15" s="19">
        <v>5</v>
      </c>
      <c r="I15" s="20">
        <v>5</v>
      </c>
      <c r="J15" s="19">
        <v>6</v>
      </c>
      <c r="K15" s="18"/>
      <c r="L15" s="17"/>
      <c r="M15" s="18"/>
      <c r="N15" s="19"/>
      <c r="O15" s="20"/>
      <c r="P15" s="19"/>
    </row>
    <row r="16" spans="2:16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>
        <v>0</v>
      </c>
      <c r="I16" s="23">
        <v>0</v>
      </c>
      <c r="J16" s="15">
        <v>0</v>
      </c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>
        <v>1</v>
      </c>
      <c r="I17" s="45">
        <v>1</v>
      </c>
      <c r="J17" s="41">
        <v>1</v>
      </c>
      <c r="K17" s="37"/>
      <c r="L17" s="39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2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404</v>
      </c>
      <c r="F25" s="26">
        <v>403</v>
      </c>
      <c r="G25" s="25">
        <v>402</v>
      </c>
      <c r="H25" s="24">
        <v>401</v>
      </c>
      <c r="I25" s="27">
        <v>410</v>
      </c>
      <c r="J25" s="24">
        <v>413</v>
      </c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9</v>
      </c>
      <c r="F26" s="17">
        <v>5</v>
      </c>
      <c r="G26" s="18">
        <v>9</v>
      </c>
      <c r="H26" s="19">
        <v>7</v>
      </c>
      <c r="I26" s="20">
        <v>8</v>
      </c>
      <c r="J26" s="19">
        <v>6</v>
      </c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 t="shared" ref="E27:J27" si="0">E26/E25</f>
        <v>2.2277227722772276E-2</v>
      </c>
      <c r="F27" s="54">
        <f t="shared" si="0"/>
        <v>1.2406947890818859E-2</v>
      </c>
      <c r="G27" s="51">
        <f t="shared" si="0"/>
        <v>2.2388059701492536E-2</v>
      </c>
      <c r="H27" s="42">
        <f t="shared" si="0"/>
        <v>1.7456359102244388E-2</v>
      </c>
      <c r="I27" s="47">
        <f t="shared" si="0"/>
        <v>1.9512195121951219E-2</v>
      </c>
      <c r="J27" s="42">
        <f t="shared" si="0"/>
        <v>1.4527845036319613E-2</v>
      </c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5</v>
      </c>
      <c r="F28" s="26">
        <v>1</v>
      </c>
      <c r="G28" s="25">
        <v>2</v>
      </c>
      <c r="H28" s="24">
        <v>0</v>
      </c>
      <c r="I28" s="27">
        <v>0</v>
      </c>
      <c r="J28" s="24">
        <v>1</v>
      </c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5</v>
      </c>
      <c r="F29" s="17">
        <v>1</v>
      </c>
      <c r="G29" s="18">
        <v>2</v>
      </c>
      <c r="H29" s="19">
        <v>0</v>
      </c>
      <c r="I29" s="20">
        <v>0</v>
      </c>
      <c r="J29" s="19">
        <v>1</v>
      </c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v>1</v>
      </c>
      <c r="F30" s="40">
        <v>1</v>
      </c>
      <c r="G30" s="38">
        <v>1</v>
      </c>
      <c r="H30" s="43">
        <v>0</v>
      </c>
      <c r="I30" s="49">
        <v>0</v>
      </c>
      <c r="J30" s="43">
        <v>1</v>
      </c>
      <c r="K30" s="38"/>
      <c r="L30" s="40"/>
      <c r="M30" s="38"/>
      <c r="N30" s="43"/>
      <c r="O30" s="43"/>
      <c r="P30" s="43"/>
    </row>
    <row r="31" spans="2:16" x14ac:dyDescent="0.2">
      <c r="B31" s="99"/>
      <c r="C31" s="100"/>
      <c r="D31" s="19" t="s">
        <v>41</v>
      </c>
      <c r="E31" s="18">
        <v>28.23</v>
      </c>
      <c r="F31" s="17">
        <v>0.96</v>
      </c>
      <c r="G31" s="18">
        <v>7.42</v>
      </c>
      <c r="H31" s="19">
        <v>0</v>
      </c>
      <c r="I31" s="20">
        <v>0</v>
      </c>
      <c r="J31" s="19">
        <v>1.57</v>
      </c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>E31/E28</f>
        <v>5.6459999999999999</v>
      </c>
      <c r="F32" s="22">
        <v>0.96</v>
      </c>
      <c r="G32" s="50">
        <f>G31/G28</f>
        <v>3.71</v>
      </c>
      <c r="H32" s="44">
        <v>0</v>
      </c>
      <c r="I32" s="46">
        <v>0</v>
      </c>
      <c r="J32" s="44">
        <v>1.57</v>
      </c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J33" sqref="J3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6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6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6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97" t="s">
        <v>43</v>
      </c>
      <c r="C11" s="98"/>
      <c r="D11" s="15" t="s">
        <v>26</v>
      </c>
      <c r="E11" s="16">
        <v>4</v>
      </c>
      <c r="F11" s="17">
        <v>8</v>
      </c>
      <c r="G11" s="17">
        <v>3</v>
      </c>
      <c r="H11" s="19">
        <v>16</v>
      </c>
      <c r="I11" s="20">
        <v>11</v>
      </c>
      <c r="J11" s="19">
        <v>11</v>
      </c>
      <c r="K11" s="18"/>
      <c r="L11" s="17"/>
      <c r="M11" s="18"/>
      <c r="N11" s="19"/>
      <c r="O11" s="20"/>
      <c r="P11" s="19"/>
    </row>
    <row r="12" spans="2:16" x14ac:dyDescent="0.2">
      <c r="B12" s="99"/>
      <c r="C12" s="100"/>
      <c r="D12" s="19" t="s">
        <v>27</v>
      </c>
      <c r="E12" s="18">
        <v>2</v>
      </c>
      <c r="F12" s="17">
        <v>6</v>
      </c>
      <c r="G12" s="17">
        <v>2</v>
      </c>
      <c r="H12" s="19">
        <v>4</v>
      </c>
      <c r="I12" s="20">
        <v>4</v>
      </c>
      <c r="J12" s="19">
        <v>6</v>
      </c>
      <c r="K12" s="18"/>
      <c r="L12" s="17"/>
      <c r="M12" s="18"/>
      <c r="N12" s="19"/>
      <c r="O12" s="20"/>
      <c r="P12" s="19"/>
    </row>
    <row r="13" spans="2:16" x14ac:dyDescent="0.2">
      <c r="B13" s="77"/>
      <c r="C13" s="79"/>
      <c r="D13" s="15" t="s">
        <v>28</v>
      </c>
      <c r="E13" s="50">
        <v>2</v>
      </c>
      <c r="F13" s="53">
        <f>F11/F12</f>
        <v>1.3333333333333333</v>
      </c>
      <c r="G13" s="53">
        <f>G11/G12</f>
        <v>1.5</v>
      </c>
      <c r="H13" s="44">
        <f>H11/H12</f>
        <v>4</v>
      </c>
      <c r="I13" s="46">
        <f>I11/I12</f>
        <v>2.75</v>
      </c>
      <c r="J13" s="44">
        <f>J11/J12</f>
        <v>1.8333333333333333</v>
      </c>
      <c r="K13" s="50"/>
      <c r="L13" s="53"/>
      <c r="M13" s="50"/>
      <c r="N13" s="44"/>
      <c r="O13" s="46"/>
      <c r="P13" s="44"/>
    </row>
    <row r="14" spans="2:16" ht="12.75" customHeight="1" x14ac:dyDescent="0.2">
      <c r="B14" s="97" t="s">
        <v>44</v>
      </c>
      <c r="C14" s="98"/>
      <c r="D14" s="24" t="s">
        <v>45</v>
      </c>
      <c r="E14" s="25">
        <v>2</v>
      </c>
      <c r="F14" s="26">
        <v>6</v>
      </c>
      <c r="G14" s="26">
        <v>2</v>
      </c>
      <c r="H14" s="24">
        <v>4</v>
      </c>
      <c r="I14" s="27">
        <v>4</v>
      </c>
      <c r="J14" s="24">
        <v>6</v>
      </c>
      <c r="K14" s="25"/>
      <c r="L14" s="26"/>
      <c r="M14" s="25"/>
      <c r="N14" s="24"/>
      <c r="O14" s="27"/>
      <c r="P14" s="24"/>
    </row>
    <row r="15" spans="2:16" ht="15" customHeight="1" x14ac:dyDescent="0.2">
      <c r="B15" s="99"/>
      <c r="C15" s="100"/>
      <c r="D15" s="28" t="s">
        <v>29</v>
      </c>
      <c r="E15" s="18">
        <v>2</v>
      </c>
      <c r="F15" s="17">
        <v>6</v>
      </c>
      <c r="G15" s="17">
        <v>2</v>
      </c>
      <c r="H15" s="19">
        <v>3</v>
      </c>
      <c r="I15" s="20">
        <v>4</v>
      </c>
      <c r="J15" s="19">
        <v>6</v>
      </c>
      <c r="K15" s="18"/>
      <c r="L15" s="17"/>
      <c r="M15" s="18"/>
      <c r="N15" s="19"/>
      <c r="O15" s="20"/>
      <c r="P15" s="19"/>
    </row>
    <row r="16" spans="2:16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>
        <v>1</v>
      </c>
      <c r="I16" s="23">
        <v>0</v>
      </c>
      <c r="J16" s="15">
        <v>0</v>
      </c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>
        <f>H15/H14</f>
        <v>0.75</v>
      </c>
      <c r="I17" s="45">
        <v>1</v>
      </c>
      <c r="J17" s="41">
        <v>1</v>
      </c>
      <c r="K17" s="37"/>
      <c r="L17" s="39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2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669</v>
      </c>
      <c r="F25" s="26">
        <v>665</v>
      </c>
      <c r="G25" s="25">
        <v>667</v>
      </c>
      <c r="H25" s="24">
        <v>667</v>
      </c>
      <c r="I25" s="27">
        <v>671</v>
      </c>
      <c r="J25" s="24">
        <v>667</v>
      </c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15</v>
      </c>
      <c r="F26" s="17">
        <v>15</v>
      </c>
      <c r="G26" s="18">
        <v>16</v>
      </c>
      <c r="H26" s="19">
        <v>17</v>
      </c>
      <c r="I26" s="20">
        <v>10</v>
      </c>
      <c r="J26" s="19">
        <v>13</v>
      </c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 t="shared" ref="E27:J27" si="0">E26/E25</f>
        <v>2.2421524663677129E-2</v>
      </c>
      <c r="F27" s="54">
        <f t="shared" si="0"/>
        <v>2.2556390977443608E-2</v>
      </c>
      <c r="G27" s="51">
        <f t="shared" si="0"/>
        <v>2.3988005997001498E-2</v>
      </c>
      <c r="H27" s="42">
        <f t="shared" si="0"/>
        <v>2.5487256371814093E-2</v>
      </c>
      <c r="I27" s="47">
        <f t="shared" si="0"/>
        <v>1.4903129657228018E-2</v>
      </c>
      <c r="J27" s="42">
        <f t="shared" si="0"/>
        <v>1.9490254872563718E-2</v>
      </c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8</v>
      </c>
      <c r="F28" s="26">
        <v>10</v>
      </c>
      <c r="G28" s="25">
        <v>11</v>
      </c>
      <c r="H28" s="24">
        <v>13</v>
      </c>
      <c r="I28" s="27">
        <v>9</v>
      </c>
      <c r="J28" s="24">
        <v>10</v>
      </c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7</v>
      </c>
      <c r="F29" s="17">
        <v>10</v>
      </c>
      <c r="G29" s="18">
        <v>10</v>
      </c>
      <c r="H29" s="19">
        <v>13</v>
      </c>
      <c r="I29" s="20">
        <v>9</v>
      </c>
      <c r="J29" s="19">
        <v>10</v>
      </c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f>E29/E28</f>
        <v>0.875</v>
      </c>
      <c r="F30" s="40">
        <v>1</v>
      </c>
      <c r="G30" s="38">
        <f>G29/G28</f>
        <v>0.90909090909090906</v>
      </c>
      <c r="H30" s="43">
        <v>1</v>
      </c>
      <c r="I30" s="49">
        <v>1</v>
      </c>
      <c r="J30" s="43">
        <v>1</v>
      </c>
      <c r="K30" s="40"/>
      <c r="L30" s="38"/>
      <c r="M30" s="40"/>
      <c r="N30" s="43"/>
      <c r="O30" s="43"/>
      <c r="P30" s="43"/>
    </row>
    <row r="31" spans="2:16" x14ac:dyDescent="0.2">
      <c r="B31" s="99"/>
      <c r="C31" s="100"/>
      <c r="D31" s="19" t="s">
        <v>41</v>
      </c>
      <c r="E31" s="60">
        <v>89.85</v>
      </c>
      <c r="F31" s="17">
        <v>54.31</v>
      </c>
      <c r="G31" s="18">
        <v>176.88</v>
      </c>
      <c r="H31" s="19">
        <v>24.15</v>
      </c>
      <c r="I31" s="20">
        <v>20.74</v>
      </c>
      <c r="J31" s="19">
        <v>41.31</v>
      </c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 t="shared" ref="E32:J32" si="1">E31/E28</f>
        <v>11.231249999999999</v>
      </c>
      <c r="F32" s="53">
        <f t="shared" si="1"/>
        <v>5.431</v>
      </c>
      <c r="G32" s="50">
        <f t="shared" si="1"/>
        <v>16.079999999999998</v>
      </c>
      <c r="H32" s="44">
        <f t="shared" si="1"/>
        <v>1.8576923076923075</v>
      </c>
      <c r="I32" s="46">
        <f t="shared" si="1"/>
        <v>2.3044444444444441</v>
      </c>
      <c r="J32" s="55">
        <f t="shared" si="1"/>
        <v>4.1310000000000002</v>
      </c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J33" sqref="J3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6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6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6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97" t="s">
        <v>43</v>
      </c>
      <c r="C11" s="98"/>
      <c r="D11" s="15" t="s">
        <v>26</v>
      </c>
      <c r="E11" s="16">
        <v>15</v>
      </c>
      <c r="F11" s="17">
        <v>7</v>
      </c>
      <c r="G11" s="17">
        <v>3</v>
      </c>
      <c r="H11" s="19">
        <v>11</v>
      </c>
      <c r="I11" s="20">
        <v>0</v>
      </c>
      <c r="J11" s="19">
        <v>3</v>
      </c>
      <c r="K11" s="18"/>
      <c r="L11" s="17"/>
      <c r="M11" s="18"/>
      <c r="N11" s="19"/>
      <c r="O11" s="20"/>
      <c r="P11" s="19"/>
    </row>
    <row r="12" spans="2:16" x14ac:dyDescent="0.2">
      <c r="B12" s="99"/>
      <c r="C12" s="100"/>
      <c r="D12" s="19" t="s">
        <v>27</v>
      </c>
      <c r="E12" s="18">
        <v>5</v>
      </c>
      <c r="F12" s="17">
        <v>4</v>
      </c>
      <c r="G12" s="17">
        <v>2</v>
      </c>
      <c r="H12" s="19">
        <v>3</v>
      </c>
      <c r="I12" s="20">
        <v>0</v>
      </c>
      <c r="J12" s="19">
        <v>1</v>
      </c>
      <c r="K12" s="18"/>
      <c r="L12" s="17"/>
      <c r="M12" s="18"/>
      <c r="N12" s="19"/>
      <c r="O12" s="20"/>
      <c r="P12" s="19"/>
    </row>
    <row r="13" spans="2:16" x14ac:dyDescent="0.2">
      <c r="B13" s="77"/>
      <c r="C13" s="79"/>
      <c r="D13" s="15" t="s">
        <v>28</v>
      </c>
      <c r="E13" s="50">
        <v>3</v>
      </c>
      <c r="F13" s="22">
        <f>F11/F12</f>
        <v>1.75</v>
      </c>
      <c r="G13" s="22">
        <f>G11/G12</f>
        <v>1.5</v>
      </c>
      <c r="H13" s="44">
        <f>H11/H12</f>
        <v>3.6666666666666665</v>
      </c>
      <c r="I13" s="46">
        <v>0</v>
      </c>
      <c r="J13" s="44">
        <v>3</v>
      </c>
      <c r="K13" s="21"/>
      <c r="L13" s="22"/>
      <c r="M13" s="21"/>
      <c r="N13" s="46"/>
      <c r="O13" s="19"/>
      <c r="P13" s="15"/>
    </row>
    <row r="14" spans="2:16" ht="12.75" customHeight="1" x14ac:dyDescent="0.2">
      <c r="B14" s="97" t="s">
        <v>44</v>
      </c>
      <c r="C14" s="98"/>
      <c r="D14" s="24" t="s">
        <v>45</v>
      </c>
      <c r="E14" s="25">
        <v>5</v>
      </c>
      <c r="F14" s="26">
        <v>4</v>
      </c>
      <c r="G14" s="26">
        <v>2</v>
      </c>
      <c r="H14" s="24">
        <v>4</v>
      </c>
      <c r="I14" s="27">
        <v>0</v>
      </c>
      <c r="J14" s="24">
        <v>1</v>
      </c>
      <c r="K14" s="25"/>
      <c r="L14" s="26"/>
      <c r="M14" s="25"/>
      <c r="N14" s="24"/>
      <c r="O14" s="27"/>
      <c r="P14" s="24"/>
    </row>
    <row r="15" spans="2:16" ht="15" customHeight="1" x14ac:dyDescent="0.2">
      <c r="B15" s="99"/>
      <c r="C15" s="100"/>
      <c r="D15" s="28" t="s">
        <v>29</v>
      </c>
      <c r="E15" s="18">
        <v>5</v>
      </c>
      <c r="F15" s="17">
        <v>4</v>
      </c>
      <c r="G15" s="17">
        <v>2</v>
      </c>
      <c r="H15" s="19">
        <v>3</v>
      </c>
      <c r="I15" s="20">
        <v>0</v>
      </c>
      <c r="J15" s="19">
        <v>1</v>
      </c>
      <c r="K15" s="18"/>
      <c r="L15" s="17"/>
      <c r="M15" s="18"/>
      <c r="N15" s="19"/>
      <c r="O15" s="20"/>
      <c r="P15" s="19"/>
    </row>
    <row r="16" spans="2:16" ht="13.5" customHeight="1" x14ac:dyDescent="0.2">
      <c r="B16" s="99"/>
      <c r="C16" s="100"/>
      <c r="D16" s="28" t="s">
        <v>30</v>
      </c>
      <c r="E16" s="56">
        <v>0</v>
      </c>
      <c r="F16" s="57">
        <v>0</v>
      </c>
      <c r="G16" s="57">
        <v>0</v>
      </c>
      <c r="H16" s="58">
        <v>1</v>
      </c>
      <c r="I16" s="59">
        <v>0</v>
      </c>
      <c r="J16" s="58">
        <v>0</v>
      </c>
      <c r="K16" s="56"/>
      <c r="L16" s="57"/>
      <c r="M16" s="56"/>
      <c r="N16" s="58"/>
      <c r="O16" s="59"/>
      <c r="P16" s="58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>
        <f>H15/H14</f>
        <v>0.75</v>
      </c>
      <c r="I17" s="45">
        <v>0</v>
      </c>
      <c r="J17" s="41">
        <v>1</v>
      </c>
      <c r="K17" s="37"/>
      <c r="L17" s="39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51"/>
      <c r="F21" s="54"/>
      <c r="G21" s="51"/>
      <c r="H21" s="42"/>
      <c r="I21" s="47"/>
      <c r="J21" s="42"/>
      <c r="K21" s="51"/>
      <c r="L21" s="54"/>
      <c r="M21" s="51"/>
      <c r="N21" s="42"/>
      <c r="O21" s="47"/>
      <c r="P21" s="42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277</v>
      </c>
      <c r="F25" s="26">
        <v>283</v>
      </c>
      <c r="G25" s="25">
        <v>284</v>
      </c>
      <c r="H25" s="24">
        <v>288</v>
      </c>
      <c r="I25" s="27">
        <v>291</v>
      </c>
      <c r="J25" s="24">
        <v>288</v>
      </c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3</v>
      </c>
      <c r="F26" s="17">
        <v>7</v>
      </c>
      <c r="G26" s="18">
        <v>6</v>
      </c>
      <c r="H26" s="19">
        <v>7</v>
      </c>
      <c r="I26" s="20">
        <v>5</v>
      </c>
      <c r="J26" s="19">
        <v>3</v>
      </c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 t="shared" ref="E27:J27" si="0">E26/E25</f>
        <v>1.0830324909747292E-2</v>
      </c>
      <c r="F27" s="54">
        <f t="shared" si="0"/>
        <v>2.4734982332155476E-2</v>
      </c>
      <c r="G27" s="51">
        <f t="shared" si="0"/>
        <v>2.1126760563380281E-2</v>
      </c>
      <c r="H27" s="42">
        <f t="shared" si="0"/>
        <v>2.4305555555555556E-2</v>
      </c>
      <c r="I27" s="47">
        <f t="shared" si="0"/>
        <v>1.7182130584192441E-2</v>
      </c>
      <c r="J27" s="42">
        <f t="shared" si="0"/>
        <v>1.0416666666666666E-2</v>
      </c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1</v>
      </c>
      <c r="F28" s="26">
        <v>6</v>
      </c>
      <c r="G28" s="25">
        <v>5</v>
      </c>
      <c r="H28" s="24">
        <v>3</v>
      </c>
      <c r="I28" s="27">
        <v>3</v>
      </c>
      <c r="J28" s="24">
        <v>1</v>
      </c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1</v>
      </c>
      <c r="F29" s="17">
        <v>6</v>
      </c>
      <c r="G29" s="18">
        <v>5</v>
      </c>
      <c r="H29" s="19">
        <v>3</v>
      </c>
      <c r="I29" s="20">
        <v>3</v>
      </c>
      <c r="J29" s="19">
        <v>1</v>
      </c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v>1</v>
      </c>
      <c r="F30" s="40">
        <v>1</v>
      </c>
      <c r="G30" s="38">
        <v>1</v>
      </c>
      <c r="H30" s="43">
        <v>1</v>
      </c>
      <c r="I30" s="49">
        <v>1</v>
      </c>
      <c r="J30" s="63">
        <v>1</v>
      </c>
      <c r="K30" s="38"/>
      <c r="L30" s="61"/>
      <c r="M30" s="38"/>
      <c r="N30" s="63"/>
      <c r="O30" s="63"/>
      <c r="P30" s="65"/>
    </row>
    <row r="31" spans="2:16" x14ac:dyDescent="0.2">
      <c r="B31" s="99"/>
      <c r="C31" s="100"/>
      <c r="D31" s="19" t="s">
        <v>41</v>
      </c>
      <c r="E31" s="18">
        <v>1</v>
      </c>
      <c r="F31" s="17">
        <v>50.96</v>
      </c>
      <c r="G31" s="18">
        <v>6.37</v>
      </c>
      <c r="H31" s="19">
        <v>6.05</v>
      </c>
      <c r="I31" s="20">
        <v>21.56</v>
      </c>
      <c r="J31" s="19">
        <v>1.29</v>
      </c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v>1</v>
      </c>
      <c r="F32" s="53">
        <f>F31/F28</f>
        <v>8.4933333333333341</v>
      </c>
      <c r="G32" s="50">
        <f>G31/G28</f>
        <v>1.274</v>
      </c>
      <c r="H32" s="44">
        <f>H31/H28</f>
        <v>2.0166666666666666</v>
      </c>
      <c r="I32" s="46">
        <f>I31/I28</f>
        <v>7.1866666666666665</v>
      </c>
      <c r="J32" s="44">
        <v>1.29</v>
      </c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Company</vt:lpstr>
      <vt:lpstr>Dorris Exchange</vt:lpstr>
      <vt:lpstr>Macdoel Exchange</vt:lpstr>
      <vt:lpstr>Tulelake Exchange</vt:lpstr>
      <vt:lpstr>Newell Exchange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2010-04-27T18:57:41Z</cp:lastPrinted>
  <dcterms:created xsi:type="dcterms:W3CDTF">2009-11-05T22:32:05Z</dcterms:created>
  <dcterms:modified xsi:type="dcterms:W3CDTF">2016-08-22T18:17:02Z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