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5480" windowHeight="7380" tabRatio="728"/>
  </bookViews>
  <sheets>
    <sheet name="GO 133-C Report" sheetId="1" r:id="rId1"/>
    <sheet name="Igo" sheetId="5" r:id="rId2"/>
    <sheet name="Minersville" sheetId="4" r:id="rId3"/>
    <sheet name="Olinda" sheetId="6" r:id="rId4"/>
    <sheet name="Platina" sheetId="3" r:id="rId5"/>
    <sheet name="Trinity Center" sheetId="2" r:id="rId6"/>
  </sheets>
  <calcPr calcId="145621"/>
</workbook>
</file>

<file path=xl/calcChain.xml><?xml version="1.0" encoding="utf-8"?>
<calcChain xmlns="http://schemas.openxmlformats.org/spreadsheetml/2006/main">
  <c r="F32" i="6" l="1"/>
  <c r="P32" i="6"/>
  <c r="E27" i="4"/>
  <c r="P17" i="1"/>
  <c r="P17" i="5"/>
  <c r="O17" i="5"/>
  <c r="P17" i="6"/>
  <c r="O17" i="6"/>
  <c r="P27" i="4"/>
  <c r="O27" i="4"/>
  <c r="N27" i="4"/>
  <c r="P27" i="5"/>
  <c r="O27" i="5"/>
  <c r="N27" i="5"/>
  <c r="P24" i="6"/>
  <c r="O24" i="6"/>
  <c r="N24" i="6"/>
  <c r="M24" i="6"/>
  <c r="L24" i="6"/>
  <c r="K24" i="6"/>
  <c r="J24" i="6"/>
  <c r="I24" i="6"/>
  <c r="H24" i="6"/>
  <c r="G24" i="6"/>
  <c r="F24" i="6"/>
  <c r="E24" i="6"/>
  <c r="M27" i="4"/>
  <c r="L27" i="4"/>
  <c r="K27" i="4"/>
  <c r="M27" i="5"/>
  <c r="L27" i="5"/>
  <c r="K27" i="5"/>
  <c r="I27" i="4"/>
  <c r="J27" i="4"/>
  <c r="H27" i="4"/>
  <c r="I27" i="5"/>
  <c r="J27" i="5"/>
  <c r="H27" i="5"/>
  <c r="I13" i="2"/>
  <c r="I13" i="4"/>
  <c r="P27" i="2"/>
  <c r="O27" i="2"/>
  <c r="N27" i="2"/>
  <c r="M27" i="2"/>
  <c r="L27" i="2"/>
  <c r="K27" i="2"/>
  <c r="J27" i="2"/>
  <c r="I27" i="2"/>
  <c r="H27" i="2"/>
  <c r="G27" i="2"/>
  <c r="F27" i="2"/>
  <c r="E27" i="2"/>
  <c r="P27" i="3"/>
  <c r="O27" i="3"/>
  <c r="N27" i="3"/>
  <c r="M27" i="3"/>
  <c r="L27" i="3"/>
  <c r="K27" i="3"/>
  <c r="J27" i="3"/>
  <c r="I27" i="3"/>
  <c r="H27" i="3"/>
  <c r="G27" i="3"/>
  <c r="F27" i="3"/>
  <c r="E27" i="3"/>
  <c r="G27" i="5"/>
  <c r="F27" i="5"/>
  <c r="E27" i="5"/>
  <c r="E24" i="1"/>
  <c r="F24" i="1"/>
  <c r="G24" i="1"/>
  <c r="H24" i="1"/>
  <c r="I24" i="1"/>
  <c r="J24" i="1"/>
  <c r="K24" i="1"/>
  <c r="L24" i="1"/>
  <c r="M24" i="1"/>
  <c r="N24" i="1"/>
  <c r="O24" i="1"/>
  <c r="P24" i="1"/>
  <c r="P32" i="2"/>
  <c r="O32" i="2"/>
  <c r="N32" i="2"/>
  <c r="M32" i="2"/>
  <c r="L32" i="2"/>
  <c r="K32" i="2"/>
  <c r="J32" i="2"/>
  <c r="I32" i="2"/>
  <c r="H32" i="2"/>
  <c r="G32" i="2"/>
  <c r="F32" i="2"/>
  <c r="E32" i="2"/>
  <c r="P30" i="2"/>
  <c r="O30" i="2"/>
  <c r="N30" i="2"/>
  <c r="M30" i="2"/>
  <c r="L30" i="2"/>
  <c r="K30" i="2"/>
  <c r="J30" i="2"/>
  <c r="I30" i="2"/>
  <c r="H30" i="2"/>
  <c r="G30" i="2"/>
  <c r="F30" i="2"/>
  <c r="E30" i="2"/>
  <c r="P17" i="2"/>
  <c r="O17" i="2"/>
  <c r="N17" i="2"/>
  <c r="M17" i="2"/>
  <c r="L17" i="2"/>
  <c r="K17" i="2"/>
  <c r="J17" i="2"/>
  <c r="I17" i="2"/>
  <c r="H17" i="2"/>
  <c r="G17" i="2"/>
  <c r="F17" i="2"/>
  <c r="E17" i="2"/>
  <c r="P13" i="2"/>
  <c r="O13" i="2"/>
  <c r="N13" i="2"/>
  <c r="M13" i="2"/>
  <c r="L13" i="2"/>
  <c r="K13" i="2"/>
  <c r="J13" i="2"/>
  <c r="H13" i="2"/>
  <c r="G13" i="2"/>
  <c r="F13" i="2"/>
  <c r="E13" i="2"/>
  <c r="P32" i="3"/>
  <c r="O32" i="3"/>
  <c r="N32" i="3"/>
  <c r="M32" i="3"/>
  <c r="L32" i="3"/>
  <c r="K32" i="3"/>
  <c r="J32" i="3"/>
  <c r="I32" i="3"/>
  <c r="H32" i="3"/>
  <c r="G32" i="3"/>
  <c r="F32" i="3"/>
  <c r="E32" i="3"/>
  <c r="P30" i="3"/>
  <c r="O30" i="3"/>
  <c r="N30" i="3"/>
  <c r="M30" i="3"/>
  <c r="L30" i="3"/>
  <c r="K30" i="3"/>
  <c r="J30" i="3"/>
  <c r="I30" i="3"/>
  <c r="H30" i="3"/>
  <c r="G30" i="3"/>
  <c r="F30" i="3"/>
  <c r="E30" i="3"/>
  <c r="P17" i="3"/>
  <c r="O17" i="3"/>
  <c r="N17" i="3"/>
  <c r="M17" i="3"/>
  <c r="L17" i="3"/>
  <c r="K17" i="3"/>
  <c r="J17" i="3"/>
  <c r="I17" i="3"/>
  <c r="H17" i="3"/>
  <c r="G17" i="3"/>
  <c r="F17" i="3"/>
  <c r="E17" i="3"/>
  <c r="P13" i="3"/>
  <c r="O13" i="3"/>
  <c r="N13" i="3"/>
  <c r="M13" i="3"/>
  <c r="L13" i="3"/>
  <c r="K13" i="3"/>
  <c r="J13" i="3"/>
  <c r="I13" i="3"/>
  <c r="H13" i="3"/>
  <c r="G13" i="3"/>
  <c r="F13" i="3"/>
  <c r="E13" i="3"/>
  <c r="O32" i="6"/>
  <c r="N32" i="6"/>
  <c r="M32" i="6"/>
  <c r="L32" i="6"/>
  <c r="K32" i="6"/>
  <c r="J32" i="6"/>
  <c r="I32" i="6"/>
  <c r="H32" i="6"/>
  <c r="G32" i="6"/>
  <c r="E32" i="6"/>
  <c r="P30" i="6"/>
  <c r="O30" i="6"/>
  <c r="N30" i="6"/>
  <c r="M30" i="6"/>
  <c r="L30" i="6"/>
  <c r="K30" i="6"/>
  <c r="J30" i="6"/>
  <c r="I30" i="6"/>
  <c r="H30" i="6"/>
  <c r="G30" i="6"/>
  <c r="F30" i="6"/>
  <c r="E30" i="6"/>
  <c r="N17" i="6"/>
  <c r="M17" i="6"/>
  <c r="L17" i="6"/>
  <c r="K17" i="6"/>
  <c r="J17" i="6"/>
  <c r="I17" i="6"/>
  <c r="H17" i="6"/>
  <c r="G17" i="6"/>
  <c r="F17" i="6"/>
  <c r="E17" i="6"/>
  <c r="P13" i="6"/>
  <c r="O13" i="6"/>
  <c r="N13" i="6"/>
  <c r="M13" i="6"/>
  <c r="L13" i="6"/>
  <c r="K13" i="6"/>
  <c r="J13" i="6"/>
  <c r="I13" i="6"/>
  <c r="H13" i="6"/>
  <c r="G13" i="6"/>
  <c r="F13" i="6"/>
  <c r="E13" i="6"/>
  <c r="E13" i="4"/>
  <c r="F13" i="4"/>
  <c r="G13" i="4"/>
  <c r="H13" i="4"/>
  <c r="J13" i="4"/>
  <c r="K13" i="4"/>
  <c r="L13" i="4"/>
  <c r="M13" i="4"/>
  <c r="N13" i="4"/>
  <c r="O13" i="4"/>
  <c r="P13" i="4"/>
  <c r="E17" i="4"/>
  <c r="F17" i="4"/>
  <c r="G17" i="4"/>
  <c r="H17" i="4"/>
  <c r="I17" i="4"/>
  <c r="J17" i="4"/>
  <c r="K17" i="4"/>
  <c r="L17" i="4"/>
  <c r="M17" i="4"/>
  <c r="N17" i="4"/>
  <c r="O17" i="4"/>
  <c r="P17" i="4"/>
  <c r="F27" i="4"/>
  <c r="G27" i="4"/>
  <c r="E30" i="4"/>
  <c r="F30" i="4"/>
  <c r="G30" i="4"/>
  <c r="H30" i="4"/>
  <c r="I30" i="4"/>
  <c r="J30" i="4"/>
  <c r="K30" i="4"/>
  <c r="L30" i="4"/>
  <c r="M30" i="4"/>
  <c r="N30" i="4"/>
  <c r="O30" i="4"/>
  <c r="P30" i="4"/>
  <c r="E32" i="4"/>
  <c r="F32" i="4"/>
  <c r="G32" i="4"/>
  <c r="H32" i="4"/>
  <c r="I32" i="4"/>
  <c r="J32" i="4"/>
  <c r="K32" i="4"/>
  <c r="L32" i="4"/>
  <c r="M32" i="4"/>
  <c r="N32" i="4"/>
  <c r="O32" i="4"/>
  <c r="P32" i="4"/>
  <c r="P32" i="5"/>
  <c r="O32" i="5"/>
  <c r="N32" i="5"/>
  <c r="P30" i="5"/>
  <c r="O30" i="5"/>
  <c r="N30" i="5"/>
  <c r="N17" i="5"/>
  <c r="P13" i="5"/>
  <c r="O13" i="5"/>
  <c r="N13" i="5"/>
  <c r="N30" i="1"/>
  <c r="O30" i="1"/>
  <c r="P30" i="1"/>
  <c r="N32" i="1"/>
  <c r="O32" i="1"/>
  <c r="P32" i="1"/>
  <c r="N17" i="1"/>
  <c r="O17" i="1"/>
  <c r="N13" i="1"/>
  <c r="O13" i="1"/>
  <c r="P13" i="1"/>
  <c r="M32" i="5"/>
  <c r="L32" i="5"/>
  <c r="K32" i="5"/>
  <c r="M30" i="5"/>
  <c r="L30" i="5"/>
  <c r="K30" i="5"/>
  <c r="M17" i="5"/>
  <c r="L17" i="5"/>
  <c r="K17" i="5"/>
  <c r="M13" i="5"/>
  <c r="L13" i="5"/>
  <c r="K13" i="5"/>
  <c r="M32" i="1"/>
  <c r="L32" i="1"/>
  <c r="K32" i="1"/>
  <c r="M30" i="1"/>
  <c r="L30" i="1"/>
  <c r="K30" i="1"/>
  <c r="M17" i="1"/>
  <c r="L17" i="1"/>
  <c r="K17" i="1"/>
  <c r="M13" i="1"/>
  <c r="L13" i="1"/>
  <c r="K13" i="1"/>
  <c r="H32" i="5"/>
  <c r="I32" i="5"/>
  <c r="J32" i="5"/>
  <c r="H30" i="5"/>
  <c r="I30" i="5"/>
  <c r="J30" i="5"/>
  <c r="H17" i="5"/>
  <c r="I17" i="5"/>
  <c r="J17" i="5"/>
  <c r="H13" i="5"/>
  <c r="I13" i="5"/>
  <c r="J13" i="5"/>
  <c r="H32" i="1"/>
  <c r="I32" i="1"/>
  <c r="J32" i="1"/>
  <c r="H30" i="1"/>
  <c r="I30" i="1"/>
  <c r="J30" i="1"/>
  <c r="H17" i="1"/>
  <c r="I17" i="1"/>
  <c r="J17" i="1"/>
  <c r="H13" i="1"/>
  <c r="I13" i="1"/>
  <c r="J13" i="1"/>
  <c r="G30" i="5"/>
  <c r="G32" i="5"/>
  <c r="F32" i="5"/>
  <c r="E32" i="5"/>
  <c r="F30" i="5"/>
  <c r="E30" i="5"/>
  <c r="F32" i="1"/>
  <c r="G32" i="1"/>
  <c r="E32" i="1"/>
  <c r="F17" i="1"/>
  <c r="G17" i="1"/>
  <c r="E17" i="1"/>
  <c r="G17" i="5"/>
  <c r="F17" i="5"/>
  <c r="E17" i="5"/>
  <c r="G13" i="5"/>
  <c r="F13" i="5"/>
  <c r="E13" i="5"/>
  <c r="F30" i="1"/>
  <c r="G30" i="1"/>
  <c r="E30" i="1"/>
  <c r="F13" i="1"/>
  <c r="G13" i="1"/>
  <c r="E13" i="1"/>
</calcChain>
</file>

<file path=xl/sharedStrings.xml><?xml version="1.0" encoding="utf-8"?>
<sst xmlns="http://schemas.openxmlformats.org/spreadsheetml/2006/main" count="443" uniqueCount="68">
  <si>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</si>
  <si>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</si>
  <si>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</si>
  <si>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</si>
  <si>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</si>
  <si>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</si>
  <si>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</si>
  <si>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</si>
  <si>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</si>
  <si>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</si>
  <si>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</si>
  <si>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</si>
  <si>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</si>
  <si>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</si>
  <si>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</si>
  <si>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</si>
  <si>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</si>
  <si>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</si>
  <si>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</si>
  <si>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</si>
  <si>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(05/15/yy)</t>
  </si>
  <si>
    <t>Date filed
(08/15/yy)</t>
  </si>
  <si>
    <t>Date filed
(11/15/yy)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</si>
  <si>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</si>
  <si>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</si>
  <si>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</si>
  <si>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</si>
  <si>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</si>
  <si>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</si>
  <si>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</si>
  <si>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</si>
  <si>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</si>
  <si>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</si>
  <si>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</si>
  <si>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</si>
  <si>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</si>
  <si>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</si>
  <si>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</si>
  <si>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</si>
  <si>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</si>
  <si>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</si>
  <si>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</si>
  <si>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</si>
  <si>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</si>
  <si>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</si>
  <si>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</si>
  <si>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</si>
  <si>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</si>
  <si>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</si>
  <si>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</si>
  <si>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</si>
  <si>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</si>
  <si>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</si>
  <si>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</si>
  <si>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</si>
  <si>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</si>
  <si>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</si>
  <si>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</si>
  <si>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</si>
  <si>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Happy Valley Telephone Company</t>
  </si>
  <si>
    <t>Trinity Center</t>
  </si>
  <si>
    <t>Platina</t>
  </si>
  <si>
    <t>Minersville</t>
  </si>
  <si>
    <t>Igo</t>
  </si>
  <si>
    <t>Olinda</t>
  </si>
  <si>
    <t>Gail Long</t>
  </si>
  <si>
    <t>gail.long@tdstelecom.com</t>
  </si>
  <si>
    <t>541-516-8210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</si>
</sst>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14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16" fillId="0" borderId="0"/>
    <xf numFmtId="0" fontId="15" fillId="0" borderId="0"/>
    <xf numFmtId="0" fontId="16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2" borderId="3" xfId="0" applyFont="1" applyFill="1" applyBorder="1"/>
    <xf numFmtId="0" fontId="8" fillId="0" borderId="2" xfId="0" applyFont="1" applyBorder="1"/>
    <xf numFmtId="0" fontId="8" fillId="2" borderId="8" xfId="0" applyFont="1" applyFill="1" applyBorder="1"/>
    <xf numFmtId="0" fontId="8" fillId="2" borderId="2" xfId="0" applyFont="1" applyFill="1" applyBorder="1"/>
    <xf numFmtId="0" fontId="8" fillId="0" borderId="5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8" fillId="2" borderId="5" xfId="0" applyNumberFormat="1" applyFont="1" applyFill="1" applyBorder="1"/>
    <xf numFmtId="10" fontId="8" fillId="2" borderId="5" xfId="0" applyNumberFormat="1" applyFont="1" applyFill="1" applyBorder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2" fontId="1" fillId="2" borderId="5" xfId="0" applyNumberFormat="1" applyFont="1" applyFill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5" xfId="0" applyFont="1" applyBorder="1" applyAlignment="1">
      <alignment wrapText="1"/>
    </xf>
    <xf numFmtId="10" fontId="1" fillId="2" borderId="5" xfId="0" applyNumberFormat="1" applyFont="1" applyFill="1" applyBorder="1"/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1" fillId="0" borderId="5" xfId="0" applyFont="1" applyBorder="1"/>
    <xf numFmtId="9" fontId="5" fillId="2" borderId="5" xfId="9" applyFont="1" applyFill="1" applyBorder="1"/>
    <xf numFmtId="2" fontId="8" fillId="0" borderId="5" xfId="0" applyNumberFormat="1" applyFont="1" applyFill="1" applyBorder="1"/>
    <xf numFmtId="0" fontId="8" fillId="0" borderId="2" xfId="0" applyFont="1" applyFill="1" applyBorder="1"/>
    <xf numFmtId="0" fontId="8" fillId="0" borderId="8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3" xfId="0" applyFont="1" applyFill="1" applyBorder="1"/>
    <xf numFmtId="0" fontId="8" fillId="0" borderId="7" xfId="0" applyFont="1" applyFill="1" applyBorder="1"/>
    <xf numFmtId="9" fontId="5" fillId="0" borderId="5" xfId="9" applyFont="1" applyFill="1" applyBorder="1"/>
    <xf numFmtId="0" fontId="11" fillId="0" borderId="2" xfId="0" applyFont="1" applyFill="1" applyBorder="1"/>
    <xf numFmtId="10" fontId="8" fillId="0" borderId="5" xfId="0" applyNumberFormat="1" applyFont="1" applyFill="1" applyBorder="1"/>
    <xf numFmtId="2" fontId="1" fillId="0" borderId="5" xfId="0" applyNumberFormat="1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10" fontId="1" fillId="0" borderId="5" xfId="0" applyNumberFormat="1" applyFont="1" applyFill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11" xfId="0" applyFont="1" applyFill="1" applyBorder="1"/>
    <xf numFmtId="0" fontId="8" fillId="3" borderId="8" xfId="0" applyFont="1" applyFill="1" applyBorder="1"/>
    <xf numFmtId="0" fontId="8" fillId="3" borderId="2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8" fillId="3" borderId="7" xfId="0" applyFont="1" applyFill="1" applyBorder="1"/>
    <xf numFmtId="0" fontId="8" fillId="3" borderId="3" xfId="0" applyFont="1" applyFill="1" applyBorder="1"/>
    <xf numFmtId="10" fontId="8" fillId="3" borderId="5" xfId="0" applyNumberFormat="1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3" xfId="0" applyFont="1" applyFill="1" applyBorder="1"/>
    <xf numFmtId="0" fontId="0" fillId="2" borderId="8" xfId="0" applyFont="1" applyFill="1" applyBorder="1"/>
    <xf numFmtId="0" fontId="0" fillId="2" borderId="6" xfId="0" applyFont="1" applyFill="1" applyBorder="1"/>
    <xf numFmtId="0" fontId="1" fillId="0" borderId="0" xfId="0" applyFont="1" applyFill="1"/>
    <xf numFmtId="2" fontId="8" fillId="0" borderId="4" xfId="0" applyNumberFormat="1" applyFont="1" applyFill="1" applyBorder="1"/>
    <xf numFmtId="0" fontId="5" fillId="0" borderId="9" xfId="0" applyFont="1" applyFill="1" applyBorder="1"/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2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1" xfId="0" applyFont="1" applyBorder="1" applyAlignment="1"/>
    <xf numFmtId="0" fontId="8" fillId="0" borderId="13" xfId="0" applyFont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5" xfId="0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/>
    <xf numFmtId="0" fontId="6" fillId="0" borderId="14" xfId="0" applyFont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0" borderId="1" xfId="1" applyBorder="1" applyAlignment="1" applyProtection="1">
      <alignment horizontal="left"/>
    </xf>
    <xf numFmtId="0" fontId="8" fillId="0" borderId="4" xfId="0" applyFont="1" applyFill="1" applyBorder="1" applyAlignment="1"/>
    <xf numFmtId="0" fontId="8" fillId="0" borderId="14" xfId="0" applyFont="1" applyBorder="1" applyAlignment="1"/>
    <xf numFmtId="10" fontId="8" fillId="2" borderId="4" xfId="0" applyNumberFormat="1" applyFont="1" applyFill="1" applyBorder="1" applyAlignment="1"/>
    <xf numFmtId="10" fontId="8" fillId="2" borderId="14" xfId="0" applyNumberFormat="1" applyFont="1" applyFill="1" applyBorder="1" applyAlignment="1"/>
    <xf numFmtId="10" fontId="8" fillId="0" borderId="4" xfId="0" applyNumberFormat="1" applyFont="1" applyFill="1" applyBorder="1" applyAlignment="1"/>
    <xf numFmtId="10" fontId="8" fillId="0" borderId="14" xfId="0" applyNumberFormat="1" applyFont="1" applyBorder="1" applyAlignment="1"/>
    <xf numFmtId="0" fontId="8" fillId="2" borderId="4" xfId="0" applyFont="1" applyFill="1" applyBorder="1" applyAlignment="1"/>
    <xf numFmtId="0" fontId="8" fillId="2" borderId="14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top" wrapText="1"/>
    </xf>
    <xf numFmtId="0" fontId="8" fillId="0" borderId="5" xfId="0" applyFont="1" applyBorder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left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4" xfId="0" applyFont="1" applyBorder="1" applyAlignment="1"/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2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7" xfId="0" applyFont="1" applyBorder="1" applyAlignment="1"/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1" xfId="0" applyFont="1" applyBorder="1" applyAlignment="1"/>
    <xf numFmtId="0" fontId="1" fillId="0" borderId="13" xfId="0" applyFont="1" applyBorder="1" applyAlignment="1"/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/>
    <xf numFmtId="0" fontId="1" fillId="0" borderId="0" xfId="0" applyFo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2" borderId="1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/>
  </cellXfs>
  <cellStyles count="11">
    <cellStyle name="Hyperlink" xfId="1" builtinId="8"/>
    <cellStyle name="Normal" xfId="0" builtinId="0"/>
    <cellStyle name="Normal 2" xfId="2"/>
    <cellStyle name="Normal 2 2" xfId="3"/>
    <cellStyle name="Normal 2 3" xfId="4"/>
    <cellStyle name="Normal 2 4" xfId="5"/>
    <cellStyle name="Normal 3" xfId="6"/>
    <cellStyle name="Normal 4" xfId="7"/>
    <cellStyle name="Normal 5" xfId="8"/>
    <cellStyle name="Percent" xfId="9" builtin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topLeftCell="D1" workbookViewId="0">
      <selection activeCell="H17" sqref="H17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41" t="s">
        <v>27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/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2" t="s">
        <v>0</v>
      </c>
      <c r="C7" s="153"/>
      <c r="D7" s="154"/>
      <c r="E7" s="148" t="s">
        <v>20</v>
      </c>
      <c r="F7" s="145"/>
      <c r="G7" s="145"/>
      <c r="H7" s="97" t="s">
        <v>21</v>
      </c>
      <c r="I7" s="98"/>
      <c r="J7" s="99"/>
      <c r="K7" s="144" t="s">
        <v>22</v>
      </c>
      <c r="L7" s="145"/>
      <c r="M7" s="145"/>
      <c r="N7" s="97" t="s">
        <v>23</v>
      </c>
      <c r="O7" s="98"/>
      <c r="P7" s="99"/>
    </row>
    <row r="8" spans="2:16" s="2" customFormat="1" ht="12.75" customHeight="1" x14ac:dyDescent="0.2">
      <c r="B8" s="155"/>
      <c r="C8" s="156"/>
      <c r="D8" s="157"/>
      <c r="E8" s="149"/>
      <c r="F8" s="146"/>
      <c r="G8" s="146"/>
      <c r="H8" s="100"/>
      <c r="I8" s="101"/>
      <c r="J8" s="102"/>
      <c r="K8" s="146"/>
      <c r="L8" s="146"/>
      <c r="M8" s="146"/>
      <c r="N8" s="100"/>
      <c r="O8" s="101"/>
      <c r="P8" s="102"/>
    </row>
    <row r="9" spans="2:16" ht="12.75" customHeight="1" x14ac:dyDescent="0.2">
      <c r="B9" s="155"/>
      <c r="C9" s="156"/>
      <c r="D9" s="157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14" customFormat="1" ht="12.75" customHeight="1" x14ac:dyDescent="0.2">
      <c r="B10" s="110"/>
      <c r="C10" s="158"/>
      <c r="D10" s="111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07"/>
      <c r="D11" s="15" t="s">
        <v>28</v>
      </c>
      <c r="E11" s="16">
        <v>75</v>
      </c>
      <c r="F11" s="17">
        <v>71</v>
      </c>
      <c r="G11" s="18">
        <v>55</v>
      </c>
      <c r="H11" s="56">
        <v>92</v>
      </c>
      <c r="I11" s="20">
        <v>75</v>
      </c>
      <c r="J11" s="19">
        <v>73</v>
      </c>
      <c r="K11" s="18"/>
      <c r="L11" s="17"/>
      <c r="M11" s="18"/>
      <c r="N11" s="19"/>
      <c r="O11" s="20"/>
      <c r="P11" s="19"/>
    </row>
    <row r="12" spans="2:16" x14ac:dyDescent="0.2">
      <c r="B12" s="108"/>
      <c r="C12" s="109"/>
      <c r="D12" s="19" t="s">
        <v>29</v>
      </c>
      <c r="E12" s="18">
        <v>25</v>
      </c>
      <c r="F12" s="17">
        <v>29</v>
      </c>
      <c r="G12" s="18">
        <v>27</v>
      </c>
      <c r="H12" s="61">
        <v>49</v>
      </c>
      <c r="I12" s="62">
        <v>44</v>
      </c>
      <c r="J12" s="61">
        <v>23</v>
      </c>
      <c r="K12" s="18"/>
      <c r="L12" s="17"/>
      <c r="M12" s="18"/>
      <c r="N12" s="19"/>
      <c r="O12" s="20"/>
      <c r="P12" s="19"/>
    </row>
    <row r="13" spans="2:16" x14ac:dyDescent="0.2">
      <c r="B13" s="110"/>
      <c r="C13" s="111"/>
      <c r="D13" s="15" t="s">
        <v>30</v>
      </c>
      <c r="E13" s="36">
        <f t="shared" ref="E13:J13" si="0">E11/E12</f>
        <v>3</v>
      </c>
      <c r="F13" s="36">
        <f t="shared" si="0"/>
        <v>2.4482758620689653</v>
      </c>
      <c r="G13" s="36">
        <f t="shared" si="0"/>
        <v>2.0370370370370372</v>
      </c>
      <c r="H13" s="58">
        <f t="shared" si="0"/>
        <v>1.8775510204081634</v>
      </c>
      <c r="I13" s="58">
        <f t="shared" si="0"/>
        <v>1.7045454545454546</v>
      </c>
      <c r="J13" s="58">
        <f t="shared" si="0"/>
        <v>3.1739130434782608</v>
      </c>
      <c r="K13" s="36" t="e">
        <f t="shared" ref="K13:P13" si="1">K11/K12</f>
        <v>#DIV/0!</v>
      </c>
      <c r="L13" s="36" t="e">
        <f t="shared" si="1"/>
        <v>#DIV/0!</v>
      </c>
      <c r="M13" s="36" t="e">
        <f t="shared" si="1"/>
        <v>#DIV/0!</v>
      </c>
      <c r="N13" s="58" t="e">
        <f t="shared" si="1"/>
        <v>#DIV/0!</v>
      </c>
      <c r="O13" s="58" t="e">
        <f t="shared" si="1"/>
        <v>#DIV/0!</v>
      </c>
      <c r="P13" s="58" t="e">
        <f t="shared" si="1"/>
        <v>#DIV/0!</v>
      </c>
    </row>
    <row r="14" spans="2:16" ht="12.75" customHeight="1" x14ac:dyDescent="0.2">
      <c r="B14" s="106" t="s">
        <v>46</v>
      </c>
      <c r="C14" s="107"/>
      <c r="D14" s="23" t="s">
        <v>47</v>
      </c>
      <c r="E14" s="18">
        <v>25</v>
      </c>
      <c r="F14" s="17">
        <v>29</v>
      </c>
      <c r="G14" s="18">
        <v>27</v>
      </c>
      <c r="H14" s="59">
        <v>49</v>
      </c>
      <c r="I14" s="60">
        <v>44</v>
      </c>
      <c r="J14" s="59">
        <v>23</v>
      </c>
      <c r="K14" s="24"/>
      <c r="L14" s="25"/>
      <c r="M14" s="24"/>
      <c r="N14" s="59"/>
      <c r="O14" s="60"/>
      <c r="P14" s="59"/>
    </row>
    <row r="15" spans="2:16" ht="15" customHeight="1" x14ac:dyDescent="0.2">
      <c r="B15" s="108"/>
      <c r="C15" s="109"/>
      <c r="D15" s="26" t="s">
        <v>31</v>
      </c>
      <c r="E15" s="18">
        <v>25</v>
      </c>
      <c r="F15" s="17">
        <v>29</v>
      </c>
      <c r="G15" s="18">
        <v>27</v>
      </c>
      <c r="H15" s="61">
        <v>48</v>
      </c>
      <c r="I15" s="62">
        <v>44</v>
      </c>
      <c r="J15" s="61">
        <v>23</v>
      </c>
      <c r="K15" s="18"/>
      <c r="L15" s="17"/>
      <c r="M15" s="18"/>
      <c r="N15" s="61"/>
      <c r="O15" s="62"/>
      <c r="P15" s="61"/>
    </row>
    <row r="16" spans="2:16" ht="13.5" customHeight="1" x14ac:dyDescent="0.2">
      <c r="B16" s="108"/>
      <c r="C16" s="109"/>
      <c r="D16" s="26" t="s">
        <v>32</v>
      </c>
      <c r="E16" s="21">
        <v>0</v>
      </c>
      <c r="F16" s="22">
        <v>0</v>
      </c>
      <c r="G16" s="21">
        <v>0</v>
      </c>
      <c r="H16" s="63">
        <v>1</v>
      </c>
      <c r="I16" s="64">
        <v>0</v>
      </c>
      <c r="J16" s="63">
        <v>0</v>
      </c>
      <c r="K16" s="21"/>
      <c r="L16" s="22"/>
      <c r="M16" s="21"/>
      <c r="N16" s="63"/>
      <c r="O16" s="64"/>
      <c r="P16" s="63"/>
    </row>
    <row r="17" spans="2:16" x14ac:dyDescent="0.2">
      <c r="B17" s="110"/>
      <c r="C17" s="111"/>
      <c r="D17" s="15" t="s">
        <v>17</v>
      </c>
      <c r="E17" s="57">
        <f t="shared" ref="E17:J17" si="2">E15/E14</f>
        <v>1</v>
      </c>
      <c r="F17" s="57">
        <f t="shared" si="2"/>
        <v>1</v>
      </c>
      <c r="G17" s="57">
        <f t="shared" si="2"/>
        <v>1</v>
      </c>
      <c r="H17" s="65">
        <f t="shared" si="2"/>
        <v>0.97959183673469385</v>
      </c>
      <c r="I17" s="65">
        <f t="shared" si="2"/>
        <v>1</v>
      </c>
      <c r="J17" s="65">
        <f t="shared" si="2"/>
        <v>1</v>
      </c>
      <c r="K17" s="57" t="e">
        <f t="shared" ref="K17:P17" si="3">K15/K14</f>
        <v>#DIV/0!</v>
      </c>
      <c r="L17" s="57" t="e">
        <f t="shared" si="3"/>
        <v>#DIV/0!</v>
      </c>
      <c r="M17" s="57" t="e">
        <f t="shared" si="3"/>
        <v>#DIV/0!</v>
      </c>
      <c r="N17" s="65" t="e">
        <f t="shared" si="3"/>
        <v>#DIV/0!</v>
      </c>
      <c r="O17" s="65" t="e">
        <f t="shared" si="3"/>
        <v>#DIV/0!</v>
      </c>
      <c r="P17" s="65" t="e">
        <f t="shared" si="3"/>
        <v>#DIV/0!</v>
      </c>
    </row>
    <row r="18" spans="2:16" x14ac:dyDescent="0.2">
      <c r="B18" s="147" t="s">
        <v>18</v>
      </c>
      <c r="C18" s="129"/>
      <c r="D18" s="19"/>
      <c r="E18" s="18"/>
      <c r="F18" s="17"/>
      <c r="G18" s="18"/>
      <c r="H18" s="61"/>
      <c r="I18" s="62"/>
      <c r="J18" s="61"/>
      <c r="K18" s="81"/>
      <c r="L18" s="82"/>
      <c r="M18" s="81"/>
      <c r="N18" s="61"/>
      <c r="O18" s="62"/>
      <c r="P18" s="61"/>
    </row>
    <row r="19" spans="2:16" x14ac:dyDescent="0.2">
      <c r="B19" s="112" t="s">
        <v>19</v>
      </c>
      <c r="C19" s="103" t="s">
        <v>48</v>
      </c>
      <c r="D19" s="23" t="s">
        <v>49</v>
      </c>
      <c r="E19" s="24"/>
      <c r="F19" s="25"/>
      <c r="G19" s="24"/>
      <c r="H19" s="66"/>
      <c r="I19" s="60"/>
      <c r="J19" s="59"/>
      <c r="K19" s="79"/>
      <c r="L19" s="80"/>
      <c r="M19" s="79"/>
      <c r="N19" s="59"/>
      <c r="O19" s="60"/>
      <c r="P19" s="59"/>
    </row>
    <row r="20" spans="2:16" x14ac:dyDescent="0.2">
      <c r="B20" s="113"/>
      <c r="C20" s="104"/>
      <c r="D20" s="19" t="s">
        <v>50</v>
      </c>
      <c r="E20" s="18"/>
      <c r="F20" s="17"/>
      <c r="G20" s="18"/>
      <c r="H20" s="61"/>
      <c r="I20" s="62"/>
      <c r="J20" s="61"/>
      <c r="K20" s="81"/>
      <c r="L20" s="82"/>
      <c r="M20" s="81"/>
      <c r="N20" s="61"/>
      <c r="O20" s="62"/>
      <c r="P20" s="61"/>
    </row>
    <row r="21" spans="2:16" x14ac:dyDescent="0.2">
      <c r="B21" s="113"/>
      <c r="C21" s="105"/>
      <c r="D21" s="15" t="s">
        <v>42</v>
      </c>
      <c r="E21" s="37"/>
      <c r="F21" s="37"/>
      <c r="G21" s="37"/>
      <c r="H21" s="67"/>
      <c r="I21" s="67"/>
      <c r="J21" s="67"/>
      <c r="K21" s="85"/>
      <c r="L21" s="85"/>
      <c r="M21" s="85"/>
      <c r="N21" s="67"/>
      <c r="O21" s="67"/>
      <c r="P21" s="67"/>
    </row>
    <row r="22" spans="2:16" ht="12.75" customHeight="1" x14ac:dyDescent="0.2">
      <c r="B22" s="113"/>
      <c r="C22" s="103" t="s">
        <v>33</v>
      </c>
      <c r="D22" s="23" t="s">
        <v>49</v>
      </c>
      <c r="E22" s="24">
        <v>2446</v>
      </c>
      <c r="F22" s="25">
        <v>2433</v>
      </c>
      <c r="G22" s="24">
        <v>2427</v>
      </c>
      <c r="H22" s="59">
        <v>2422</v>
      </c>
      <c r="I22" s="60">
        <v>2407</v>
      </c>
      <c r="J22" s="59">
        <v>2396</v>
      </c>
      <c r="K22" s="79"/>
      <c r="L22" s="80"/>
      <c r="M22" s="79"/>
      <c r="N22" s="59"/>
      <c r="O22" s="60"/>
      <c r="P22" s="59"/>
    </row>
    <row r="23" spans="2:16" x14ac:dyDescent="0.2">
      <c r="B23" s="113"/>
      <c r="C23" s="104"/>
      <c r="D23" s="19" t="s">
        <v>50</v>
      </c>
      <c r="E23" s="18">
        <v>45</v>
      </c>
      <c r="F23" s="17">
        <v>28</v>
      </c>
      <c r="G23" s="18">
        <v>32</v>
      </c>
      <c r="H23" s="61">
        <v>36</v>
      </c>
      <c r="I23" s="62">
        <v>43</v>
      </c>
      <c r="J23" s="61">
        <v>24</v>
      </c>
      <c r="K23" s="81"/>
      <c r="L23" s="82"/>
      <c r="M23" s="81"/>
      <c r="N23" s="61"/>
      <c r="O23" s="62"/>
      <c r="P23" s="61"/>
    </row>
    <row r="24" spans="2:16" x14ac:dyDescent="0.2">
      <c r="B24" s="113"/>
      <c r="C24" s="105"/>
      <c r="D24" s="15" t="s">
        <v>42</v>
      </c>
      <c r="E24" s="37">
        <f t="shared" ref="E24:P24" si="4">E23/E22</f>
        <v>1.8397383483237939E-2</v>
      </c>
      <c r="F24" s="37">
        <f t="shared" si="4"/>
        <v>1.1508425811755036E-2</v>
      </c>
      <c r="G24" s="37">
        <f t="shared" si="4"/>
        <v>1.3185002060156572E-2</v>
      </c>
      <c r="H24" s="67">
        <f t="shared" si="4"/>
        <v>1.486374896779521E-2</v>
      </c>
      <c r="I24" s="67">
        <f t="shared" si="4"/>
        <v>1.7864561695056087E-2</v>
      </c>
      <c r="J24" s="67">
        <f t="shared" si="4"/>
        <v>1.001669449081803E-2</v>
      </c>
      <c r="K24" s="37" t="e">
        <f t="shared" si="4"/>
        <v>#DIV/0!</v>
      </c>
      <c r="L24" s="37" t="e">
        <f t="shared" si="4"/>
        <v>#DIV/0!</v>
      </c>
      <c r="M24" s="37" t="e">
        <f t="shared" si="4"/>
        <v>#DIV/0!</v>
      </c>
      <c r="N24" s="67" t="e">
        <f t="shared" si="4"/>
        <v>#DIV/0!</v>
      </c>
      <c r="O24" s="67" t="e">
        <f t="shared" si="4"/>
        <v>#DIV/0!</v>
      </c>
      <c r="P24" s="67" t="e">
        <f t="shared" si="4"/>
        <v>#DIV/0!</v>
      </c>
    </row>
    <row r="25" spans="2:16" ht="12.75" customHeight="1" x14ac:dyDescent="0.2">
      <c r="B25" s="113"/>
      <c r="C25" s="103" t="s">
        <v>51</v>
      </c>
      <c r="D25" s="23" t="s">
        <v>49</v>
      </c>
      <c r="E25" s="24"/>
      <c r="F25" s="25"/>
      <c r="G25" s="24"/>
      <c r="H25" s="59"/>
      <c r="I25" s="60"/>
      <c r="J25" s="59"/>
      <c r="K25" s="79"/>
      <c r="L25" s="80"/>
      <c r="M25" s="79"/>
      <c r="N25" s="59"/>
      <c r="O25" s="60"/>
      <c r="P25" s="59"/>
    </row>
    <row r="26" spans="2:16" x14ac:dyDescent="0.2">
      <c r="B26" s="113"/>
      <c r="C26" s="104"/>
      <c r="D26" s="19" t="s">
        <v>50</v>
      </c>
      <c r="E26" s="18"/>
      <c r="F26" s="17"/>
      <c r="G26" s="18"/>
      <c r="H26" s="61"/>
      <c r="I26" s="62"/>
      <c r="J26" s="61"/>
      <c r="K26" s="81"/>
      <c r="L26" s="82"/>
      <c r="M26" s="81"/>
      <c r="N26" s="61"/>
      <c r="O26" s="62"/>
      <c r="P26" s="61"/>
    </row>
    <row r="27" spans="2:16" x14ac:dyDescent="0.2">
      <c r="B27" s="114"/>
      <c r="C27" s="105"/>
      <c r="D27" s="15" t="s">
        <v>42</v>
      </c>
      <c r="E27" s="21"/>
      <c r="F27" s="22"/>
      <c r="G27" s="21"/>
      <c r="H27" s="63"/>
      <c r="I27" s="64"/>
      <c r="J27" s="63"/>
      <c r="K27" s="83"/>
      <c r="L27" s="84"/>
      <c r="M27" s="83"/>
      <c r="N27" s="63"/>
      <c r="O27" s="64"/>
      <c r="P27" s="63"/>
    </row>
    <row r="28" spans="2:16" x14ac:dyDescent="0.2">
      <c r="B28" s="138" t="s">
        <v>52</v>
      </c>
      <c r="C28" s="107"/>
      <c r="D28" s="27" t="s">
        <v>53</v>
      </c>
      <c r="E28" s="24">
        <v>29</v>
      </c>
      <c r="F28" s="25">
        <v>14</v>
      </c>
      <c r="G28" s="24">
        <v>13</v>
      </c>
      <c r="H28" s="66">
        <v>14</v>
      </c>
      <c r="I28" s="60">
        <v>8</v>
      </c>
      <c r="J28" s="59">
        <v>7</v>
      </c>
      <c r="K28" s="79"/>
      <c r="L28" s="80"/>
      <c r="M28" s="79"/>
      <c r="N28" s="59"/>
      <c r="O28" s="60"/>
      <c r="P28" s="59"/>
    </row>
    <row r="29" spans="2:16" x14ac:dyDescent="0.2">
      <c r="B29" s="108"/>
      <c r="C29" s="109"/>
      <c r="D29" s="19" t="s">
        <v>54</v>
      </c>
      <c r="E29" s="18">
        <v>28</v>
      </c>
      <c r="F29" s="17">
        <v>13</v>
      </c>
      <c r="G29" s="18">
        <v>13</v>
      </c>
      <c r="H29" s="61">
        <v>14</v>
      </c>
      <c r="I29" s="62">
        <v>8</v>
      </c>
      <c r="J29" s="61">
        <v>6</v>
      </c>
      <c r="K29" s="81"/>
      <c r="L29" s="82"/>
      <c r="M29" s="81"/>
      <c r="N29" s="61"/>
      <c r="O29" s="62"/>
      <c r="P29" s="61"/>
    </row>
    <row r="30" spans="2:16" x14ac:dyDescent="0.2">
      <c r="B30" s="108"/>
      <c r="C30" s="109"/>
      <c r="D30" s="28" t="s">
        <v>55</v>
      </c>
      <c r="E30" s="37">
        <f t="shared" ref="E30:J30" si="5">E29/E28</f>
        <v>0.96551724137931039</v>
      </c>
      <c r="F30" s="37">
        <f t="shared" si="5"/>
        <v>0.9285714285714286</v>
      </c>
      <c r="G30" s="37">
        <f t="shared" si="5"/>
        <v>1</v>
      </c>
      <c r="H30" s="67">
        <f t="shared" si="5"/>
        <v>1</v>
      </c>
      <c r="I30" s="67">
        <f t="shared" si="5"/>
        <v>1</v>
      </c>
      <c r="J30" s="67">
        <f t="shared" si="5"/>
        <v>0.8571428571428571</v>
      </c>
      <c r="K30" s="37" t="e">
        <f t="shared" ref="K30:P30" si="6">K29/K28</f>
        <v>#DIV/0!</v>
      </c>
      <c r="L30" s="37" t="e">
        <f t="shared" si="6"/>
        <v>#DIV/0!</v>
      </c>
      <c r="M30" s="37" t="e">
        <f t="shared" si="6"/>
        <v>#DIV/0!</v>
      </c>
      <c r="N30" s="67" t="e">
        <f t="shared" si="6"/>
        <v>#DIV/0!</v>
      </c>
      <c r="O30" s="67" t="e">
        <f t="shared" si="6"/>
        <v>#DIV/0!</v>
      </c>
      <c r="P30" s="67" t="e">
        <f t="shared" si="6"/>
        <v>#DIV/0!</v>
      </c>
    </row>
    <row r="31" spans="2:16" x14ac:dyDescent="0.2">
      <c r="B31" s="108"/>
      <c r="C31" s="109"/>
      <c r="D31" s="19" t="s">
        <v>43</v>
      </c>
      <c r="E31" s="18">
        <v>160.85</v>
      </c>
      <c r="F31" s="17">
        <v>74.55</v>
      </c>
      <c r="G31" s="18">
        <v>32.15</v>
      </c>
      <c r="H31" s="61">
        <v>53.55</v>
      </c>
      <c r="I31" s="62">
        <v>52.25</v>
      </c>
      <c r="J31" s="61">
        <v>56.23</v>
      </c>
      <c r="K31" s="18"/>
      <c r="L31" s="17"/>
      <c r="M31" s="18"/>
      <c r="N31" s="61"/>
      <c r="O31" s="61"/>
      <c r="P31" s="61"/>
    </row>
    <row r="32" spans="2:16" x14ac:dyDescent="0.2">
      <c r="B32" s="110"/>
      <c r="C32" s="111"/>
      <c r="D32" s="15" t="s">
        <v>44</v>
      </c>
      <c r="E32" s="36">
        <f t="shared" ref="E32:J32" si="7">E31/E28</f>
        <v>5.546551724137931</v>
      </c>
      <c r="F32" s="36">
        <f t="shared" si="7"/>
        <v>5.3250000000000002</v>
      </c>
      <c r="G32" s="36">
        <f t="shared" si="7"/>
        <v>2.4730769230769232</v>
      </c>
      <c r="H32" s="58">
        <f t="shared" si="7"/>
        <v>3.8249999999999997</v>
      </c>
      <c r="I32" s="58">
        <f t="shared" si="7"/>
        <v>6.53125</v>
      </c>
      <c r="J32" s="58">
        <f t="shared" si="7"/>
        <v>8.0328571428571429</v>
      </c>
      <c r="K32" s="36" t="e">
        <f t="shared" ref="K32:P32" si="8">K31/K28</f>
        <v>#DIV/0!</v>
      </c>
      <c r="L32" s="36" t="e">
        <f t="shared" si="8"/>
        <v>#DIV/0!</v>
      </c>
      <c r="M32" s="36" t="e">
        <f t="shared" si="8"/>
        <v>#DIV/0!</v>
      </c>
      <c r="N32" s="58" t="e">
        <f t="shared" si="8"/>
        <v>#DIV/0!</v>
      </c>
      <c r="O32" s="58" t="e">
        <f t="shared" si="8"/>
        <v>#DIV/0!</v>
      </c>
      <c r="P32" s="58" t="e">
        <f t="shared" si="8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40"/>
      <c r="D35" s="140"/>
      <c r="E35" s="120" t="s">
        <v>57</v>
      </c>
      <c r="F35" s="120"/>
      <c r="G35" s="120"/>
      <c r="H35" s="120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40"/>
      <c r="C36" s="140"/>
      <c r="D36" s="140"/>
      <c r="E36" s="120" t="s">
        <v>25</v>
      </c>
      <c r="F36" s="120"/>
      <c r="G36" s="120"/>
      <c r="H36" s="120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40"/>
      <c r="C37" s="140"/>
      <c r="D37" s="140"/>
      <c r="E37" s="120" t="s">
        <v>58</v>
      </c>
      <c r="F37" s="120"/>
      <c r="G37" s="120"/>
      <c r="H37" s="120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29"/>
      <c r="C38" s="29"/>
      <c r="D38" s="29"/>
      <c r="E38" s="30"/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29"/>
    </row>
    <row r="39" spans="2:16" x14ac:dyDescent="0.2">
      <c r="B39" s="29"/>
      <c r="C39" s="29"/>
      <c r="D39" s="29"/>
      <c r="E39" s="30"/>
      <c r="F39" s="29"/>
      <c r="G39" s="29"/>
      <c r="H39" s="30"/>
      <c r="I39" s="30"/>
      <c r="J39" s="30"/>
      <c r="K39" s="30"/>
      <c r="L39" s="30"/>
      <c r="M39" s="30"/>
      <c r="N39" s="30"/>
      <c r="O39" s="30"/>
      <c r="P39" s="29"/>
    </row>
    <row r="41" spans="2:16" x14ac:dyDescent="0.2">
      <c r="C41" s="136" t="s">
        <v>26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2:16" x14ac:dyDescent="0.2"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14"/>
    </row>
  </sheetData>
  <mergeCells count="43">
    <mergeCell ref="C1:P1"/>
    <mergeCell ref="D2:E2"/>
    <mergeCell ref="K7:M8"/>
    <mergeCell ref="N7:P8"/>
    <mergeCell ref="B18:C18"/>
    <mergeCell ref="E7:G8"/>
    <mergeCell ref="K9:M9"/>
    <mergeCell ref="H9:J9"/>
    <mergeCell ref="N9:P9"/>
    <mergeCell ref="B7:D10"/>
    <mergeCell ref="I36:J36"/>
    <mergeCell ref="M37:N37"/>
    <mergeCell ref="B28:C32"/>
    <mergeCell ref="K35:L35"/>
    <mergeCell ref="B35:D37"/>
    <mergeCell ref="O36:P36"/>
    <mergeCell ref="K34:L34"/>
    <mergeCell ref="E37:H37"/>
    <mergeCell ref="O37:P37"/>
    <mergeCell ref="M35:N35"/>
    <mergeCell ref="H44:J44"/>
    <mergeCell ref="M44:O44"/>
    <mergeCell ref="K36:L36"/>
    <mergeCell ref="I37:J37"/>
    <mergeCell ref="K37:L37"/>
    <mergeCell ref="O35:P35"/>
    <mergeCell ref="I35:J35"/>
    <mergeCell ref="M36:N36"/>
    <mergeCell ref="C41:P41"/>
    <mergeCell ref="E36:H36"/>
    <mergeCell ref="O34:P34"/>
    <mergeCell ref="E35:H35"/>
    <mergeCell ref="C22:C24"/>
    <mergeCell ref="C25:C27"/>
    <mergeCell ref="B34:H34"/>
    <mergeCell ref="I34:J34"/>
    <mergeCell ref="M34:N34"/>
    <mergeCell ref="H7:J8"/>
    <mergeCell ref="C19:C21"/>
    <mergeCell ref="B11:C13"/>
    <mergeCell ref="B19:B27"/>
    <mergeCell ref="B14:C17"/>
    <mergeCell ref="E9:G9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D40" sqref="D40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20</v>
      </c>
      <c r="G11" s="43">
        <v>4</v>
      </c>
      <c r="H11" s="44">
        <v>8</v>
      </c>
      <c r="I11" s="45">
        <v>7</v>
      </c>
      <c r="J11" s="44">
        <v>12</v>
      </c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1</v>
      </c>
      <c r="F12" s="42">
        <v>2</v>
      </c>
      <c r="G12" s="43">
        <v>2</v>
      </c>
      <c r="H12" s="44">
        <v>1</v>
      </c>
      <c r="I12" s="45">
        <v>3</v>
      </c>
      <c r="J12" s="44">
        <v>4</v>
      </c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J13" si="0">E11/E12</f>
        <v>1</v>
      </c>
      <c r="F13" s="36">
        <f t="shared" si="0"/>
        <v>10</v>
      </c>
      <c r="G13" s="36">
        <f t="shared" si="0"/>
        <v>2</v>
      </c>
      <c r="H13" s="58">
        <f t="shared" si="0"/>
        <v>8</v>
      </c>
      <c r="I13" s="58">
        <f t="shared" si="0"/>
        <v>2.3333333333333335</v>
      </c>
      <c r="J13" s="58">
        <f t="shared" si="0"/>
        <v>3</v>
      </c>
      <c r="K13" s="36" t="e">
        <f t="shared" ref="K13:P13" si="1">K11/K12</f>
        <v>#DIV/0!</v>
      </c>
      <c r="L13" s="36" t="e">
        <f t="shared" si="1"/>
        <v>#DIV/0!</v>
      </c>
      <c r="M13" s="36" t="e">
        <f t="shared" si="1"/>
        <v>#DIV/0!</v>
      </c>
      <c r="N13" s="58" t="e">
        <f t="shared" si="1"/>
        <v>#DIV/0!</v>
      </c>
      <c r="O13" s="58" t="e">
        <f t="shared" si="1"/>
        <v>#DIV/0!</v>
      </c>
      <c r="P13" s="58" t="e">
        <f t="shared" si="1"/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24">
        <v>1</v>
      </c>
      <c r="F14" s="25">
        <v>2</v>
      </c>
      <c r="G14" s="24">
        <v>2</v>
      </c>
      <c r="H14" s="69">
        <v>1</v>
      </c>
      <c r="I14" s="70">
        <v>3</v>
      </c>
      <c r="J14" s="76">
        <v>4</v>
      </c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18">
        <v>1</v>
      </c>
      <c r="F15" s="17">
        <v>2</v>
      </c>
      <c r="G15" s="18">
        <v>2</v>
      </c>
      <c r="H15" s="71">
        <v>1</v>
      </c>
      <c r="I15" s="72">
        <v>3</v>
      </c>
      <c r="J15" s="77">
        <v>4</v>
      </c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3">
        <v>0</v>
      </c>
      <c r="I16" s="74">
        <v>0</v>
      </c>
      <c r="J16" s="78">
        <v>0</v>
      </c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J17" si="2">E14/E15</f>
        <v>1</v>
      </c>
      <c r="F17" s="57">
        <f t="shared" si="2"/>
        <v>1</v>
      </c>
      <c r="G17" s="57">
        <f t="shared" si="2"/>
        <v>1</v>
      </c>
      <c r="H17" s="65">
        <f t="shared" si="2"/>
        <v>1</v>
      </c>
      <c r="I17" s="65">
        <f t="shared" si="2"/>
        <v>1</v>
      </c>
      <c r="J17" s="65">
        <f t="shared" si="2"/>
        <v>1</v>
      </c>
      <c r="K17" s="57" t="e">
        <f>K14/K15</f>
        <v>#DIV/0!</v>
      </c>
      <c r="L17" s="57" t="e">
        <f>L14/L15</f>
        <v>#DIV/0!</v>
      </c>
      <c r="M17" s="57" t="e">
        <f>M14/M15</f>
        <v>#DIV/0!</v>
      </c>
      <c r="N17" s="65" t="e">
        <f>N14/N15</f>
        <v>#DIV/0!</v>
      </c>
      <c r="O17" s="65" t="e">
        <f>O15/O14</f>
        <v>#DIV/0!</v>
      </c>
      <c r="P17" s="65" t="e">
        <f>P15/P14</f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2"/>
      <c r="J18" s="77"/>
      <c r="K18" s="86"/>
      <c r="L18" s="86"/>
      <c r="M18" s="86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69"/>
      <c r="I19" s="70"/>
      <c r="J19" s="76"/>
      <c r="K19" s="86"/>
      <c r="L19" s="86"/>
      <c r="M19" s="86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2"/>
      <c r="J20" s="77"/>
      <c r="K20" s="86"/>
      <c r="L20" s="86"/>
      <c r="M20" s="86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69"/>
      <c r="I22" s="70"/>
      <c r="J22" s="76"/>
      <c r="K22" s="86"/>
      <c r="L22" s="86"/>
      <c r="M22" s="86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2"/>
      <c r="J23" s="77"/>
      <c r="K23" s="86"/>
      <c r="L23" s="86"/>
      <c r="M23" s="86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3"/>
      <c r="I24" s="74"/>
      <c r="J24" s="78"/>
      <c r="K24" s="86"/>
      <c r="L24" s="86"/>
      <c r="M24" s="86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403</v>
      </c>
      <c r="F25" s="49">
        <v>401</v>
      </c>
      <c r="G25" s="48">
        <v>398</v>
      </c>
      <c r="H25" s="69">
        <v>398</v>
      </c>
      <c r="I25" s="70">
        <v>397</v>
      </c>
      <c r="J25" s="76">
        <v>393</v>
      </c>
      <c r="K25" s="86"/>
      <c r="L25" s="86"/>
      <c r="M25" s="86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7</v>
      </c>
      <c r="F26" s="42">
        <v>7</v>
      </c>
      <c r="G26" s="43">
        <v>8</v>
      </c>
      <c r="H26" s="71">
        <v>6</v>
      </c>
      <c r="I26" s="72">
        <v>12</v>
      </c>
      <c r="J26" s="77">
        <v>2</v>
      </c>
      <c r="K26" s="86"/>
      <c r="L26" s="86"/>
      <c r="M26" s="86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3">E26/E25</f>
        <v>1.7369727047146403E-2</v>
      </c>
      <c r="F27" s="51">
        <f t="shared" si="3"/>
        <v>1.7456359102244388E-2</v>
      </c>
      <c r="G27" s="51">
        <f t="shared" si="3"/>
        <v>2.0100502512562814E-2</v>
      </c>
      <c r="H27" s="75">
        <f t="shared" si="3"/>
        <v>1.507537688442211E-2</v>
      </c>
      <c r="I27" s="75">
        <f t="shared" si="3"/>
        <v>3.0226700251889168E-2</v>
      </c>
      <c r="J27" s="75">
        <f t="shared" si="3"/>
        <v>5.0890585241730284E-3</v>
      </c>
      <c r="K27" s="51" t="e">
        <f t="shared" si="3"/>
        <v>#DIV/0!</v>
      </c>
      <c r="L27" s="51" t="e">
        <f t="shared" si="3"/>
        <v>#DIV/0!</v>
      </c>
      <c r="M27" s="51" t="e">
        <f t="shared" si="3"/>
        <v>#DIV/0!</v>
      </c>
      <c r="N27" s="75" t="e">
        <f t="shared" si="3"/>
        <v>#DIV/0!</v>
      </c>
      <c r="O27" s="75" t="e">
        <f t="shared" si="3"/>
        <v>#DIV/0!</v>
      </c>
      <c r="P27" s="75" t="e">
        <f t="shared" si="3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5</v>
      </c>
      <c r="F28" s="49">
        <v>4</v>
      </c>
      <c r="G28" s="92">
        <v>5</v>
      </c>
      <c r="H28" s="69">
        <v>3</v>
      </c>
      <c r="I28" s="70">
        <v>4</v>
      </c>
      <c r="J28" s="76">
        <v>0</v>
      </c>
      <c r="K28" s="49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4</v>
      </c>
      <c r="F29" s="42">
        <v>3</v>
      </c>
      <c r="G29" s="43">
        <v>5</v>
      </c>
      <c r="H29" s="71">
        <v>3</v>
      </c>
      <c r="I29" s="72">
        <v>4</v>
      </c>
      <c r="J29" s="77">
        <v>0</v>
      </c>
      <c r="K29" s="42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J30" si="4">E29/E28</f>
        <v>0.8</v>
      </c>
      <c r="F30" s="51">
        <f t="shared" si="4"/>
        <v>0.75</v>
      </c>
      <c r="G30" s="51">
        <f t="shared" si="4"/>
        <v>1</v>
      </c>
      <c r="H30" s="75">
        <f t="shared" si="4"/>
        <v>1</v>
      </c>
      <c r="I30" s="75">
        <f t="shared" si="4"/>
        <v>1</v>
      </c>
      <c r="J30" s="75" t="e">
        <f t="shared" si="4"/>
        <v>#DIV/0!</v>
      </c>
      <c r="K30" s="51" t="e">
        <f t="shared" ref="K30:P30" si="5">K29/K28</f>
        <v>#DIV/0!</v>
      </c>
      <c r="L30" s="51" t="e">
        <f t="shared" si="5"/>
        <v>#DIV/0!</v>
      </c>
      <c r="M30" s="51" t="e">
        <f t="shared" si="5"/>
        <v>#DIV/0!</v>
      </c>
      <c r="N30" s="75" t="e">
        <f t="shared" si="5"/>
        <v>#DIV/0!</v>
      </c>
      <c r="O30" s="75" t="e">
        <f t="shared" si="5"/>
        <v>#DIV/0!</v>
      </c>
      <c r="P30" s="75" t="e">
        <f t="shared" si="5"/>
        <v>#DIV/0!</v>
      </c>
    </row>
    <row r="31" spans="2:16" x14ac:dyDescent="0.2">
      <c r="B31" s="160"/>
      <c r="C31" s="161"/>
      <c r="D31" s="44" t="s">
        <v>43</v>
      </c>
      <c r="E31" s="43">
        <v>62.78</v>
      </c>
      <c r="F31" s="42">
        <v>41.85</v>
      </c>
      <c r="G31" s="93">
        <v>10.130000000000001</v>
      </c>
      <c r="H31" s="71">
        <v>5.97</v>
      </c>
      <c r="I31" s="72">
        <v>41.2</v>
      </c>
      <c r="J31" s="77">
        <v>0</v>
      </c>
      <c r="K31" s="42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J32" si="6">E31/E28</f>
        <v>12.556000000000001</v>
      </c>
      <c r="F32" s="46">
        <f t="shared" si="6"/>
        <v>10.4625</v>
      </c>
      <c r="G32" s="46">
        <f t="shared" si="6"/>
        <v>2.0260000000000002</v>
      </c>
      <c r="H32" s="68">
        <f t="shared" si="6"/>
        <v>1.99</v>
      </c>
      <c r="I32" s="68">
        <f t="shared" si="6"/>
        <v>10.3</v>
      </c>
      <c r="J32" s="68" t="e">
        <f t="shared" si="6"/>
        <v>#DIV/0!</v>
      </c>
      <c r="K32" s="46" t="e">
        <f t="shared" ref="K32:P32" si="7">K31/K28</f>
        <v>#DIV/0!</v>
      </c>
      <c r="L32" s="46" t="e">
        <f t="shared" si="7"/>
        <v>#DIV/0!</v>
      </c>
      <c r="M32" s="46" t="e">
        <f t="shared" si="7"/>
        <v>#DIV/0!</v>
      </c>
      <c r="N32" s="68" t="e">
        <f t="shared" si="7"/>
        <v>#DIV/0!</v>
      </c>
      <c r="O32" s="68" t="e">
        <f t="shared" si="7"/>
        <v>#DIV/0!</v>
      </c>
      <c r="P32" s="68" t="e">
        <f t="shared" si="7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8" zoomScaleNormal="100" workbookViewId="0">
      <selection activeCell="J30" sqref="J30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0</v>
      </c>
      <c r="F11" s="42">
        <v>1</v>
      </c>
      <c r="G11" s="43">
        <v>0</v>
      </c>
      <c r="H11" s="44">
        <v>7</v>
      </c>
      <c r="I11" s="44">
        <v>3</v>
      </c>
      <c r="J11" s="44">
        <v>0</v>
      </c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0</v>
      </c>
      <c r="F12" s="42">
        <v>1</v>
      </c>
      <c r="G12" s="43">
        <v>0</v>
      </c>
      <c r="H12" s="44">
        <v>5</v>
      </c>
      <c r="I12" s="44">
        <v>3</v>
      </c>
      <c r="J12" s="44">
        <v>0</v>
      </c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 t="e">
        <f t="shared" ref="E13:O13" si="0">E11/E12</f>
        <v>#DIV/0!</v>
      </c>
      <c r="F13" s="36">
        <f t="shared" si="0"/>
        <v>1</v>
      </c>
      <c r="G13" s="36" t="e">
        <f t="shared" si="0"/>
        <v>#DIV/0!</v>
      </c>
      <c r="H13" s="58">
        <f t="shared" si="0"/>
        <v>1.4</v>
      </c>
      <c r="I13" s="58">
        <f>I11/I12</f>
        <v>1</v>
      </c>
      <c r="J13" s="58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17">
        <v>0</v>
      </c>
      <c r="F14" s="17">
        <v>1</v>
      </c>
      <c r="G14" s="17">
        <v>0</v>
      </c>
      <c r="H14" s="71">
        <v>5</v>
      </c>
      <c r="I14" s="71">
        <v>3</v>
      </c>
      <c r="J14" s="71">
        <v>0</v>
      </c>
      <c r="K14" s="17"/>
      <c r="L14" s="17"/>
      <c r="M14" s="17"/>
      <c r="N14" s="61"/>
      <c r="O14" s="61"/>
      <c r="P14" s="61"/>
    </row>
    <row r="15" spans="2:16" ht="15" customHeight="1" x14ac:dyDescent="0.2">
      <c r="B15" s="160"/>
      <c r="C15" s="161"/>
      <c r="D15" s="50" t="s">
        <v>31</v>
      </c>
      <c r="E15" s="17">
        <v>0</v>
      </c>
      <c r="F15" s="17">
        <v>1</v>
      </c>
      <c r="G15" s="17">
        <v>0</v>
      </c>
      <c r="H15" s="71">
        <v>5</v>
      </c>
      <c r="I15" s="71">
        <v>3</v>
      </c>
      <c r="J15" s="71">
        <v>0</v>
      </c>
      <c r="K15" s="17"/>
      <c r="L15" s="17"/>
      <c r="M15" s="17"/>
      <c r="N15" s="61"/>
      <c r="O15" s="61"/>
      <c r="P15" s="61"/>
    </row>
    <row r="16" spans="2:16" ht="13.5" customHeight="1" x14ac:dyDescent="0.2">
      <c r="B16" s="160"/>
      <c r="C16" s="161"/>
      <c r="D16" s="50" t="s">
        <v>32</v>
      </c>
      <c r="E16" s="17">
        <v>0</v>
      </c>
      <c r="F16" s="17">
        <v>0</v>
      </c>
      <c r="G16" s="17">
        <v>0</v>
      </c>
      <c r="H16" s="71">
        <v>0</v>
      </c>
      <c r="I16" s="71">
        <v>0</v>
      </c>
      <c r="J16" s="71">
        <v>0</v>
      </c>
      <c r="K16" s="17"/>
      <c r="L16" s="17"/>
      <c r="M16" s="17"/>
      <c r="N16" s="61"/>
      <c r="O16" s="61"/>
      <c r="P16" s="61"/>
    </row>
    <row r="17" spans="2:16" x14ac:dyDescent="0.2">
      <c r="B17" s="162"/>
      <c r="C17" s="163"/>
      <c r="D17" s="40" t="s">
        <v>17</v>
      </c>
      <c r="E17" s="57" t="e">
        <f t="shared" ref="E17:P17" si="1">E14/E15</f>
        <v>#DIV/0!</v>
      </c>
      <c r="F17" s="57">
        <f t="shared" si="1"/>
        <v>1</v>
      </c>
      <c r="G17" s="57" t="e">
        <f t="shared" si="1"/>
        <v>#DIV/0!</v>
      </c>
      <c r="H17" s="65">
        <f t="shared" si="1"/>
        <v>1</v>
      </c>
      <c r="I17" s="65">
        <f t="shared" si="1"/>
        <v>1</v>
      </c>
      <c r="J17" s="65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8"/>
      <c r="F18" s="49"/>
      <c r="G18" s="48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8"/>
      <c r="F20" s="49"/>
      <c r="G20" s="48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48"/>
      <c r="F21" s="49"/>
      <c r="G21" s="48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108</v>
      </c>
      <c r="F25" s="49">
        <v>108</v>
      </c>
      <c r="G25" s="48">
        <v>107</v>
      </c>
      <c r="H25" s="71">
        <v>105</v>
      </c>
      <c r="I25" s="71">
        <v>108</v>
      </c>
      <c r="J25" s="71">
        <v>111</v>
      </c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3</v>
      </c>
      <c r="F26" s="42">
        <v>0</v>
      </c>
      <c r="G26" s="43">
        <v>1</v>
      </c>
      <c r="H26" s="71">
        <v>3</v>
      </c>
      <c r="I26" s="71">
        <v>2</v>
      </c>
      <c r="J26" s="71">
        <v>2</v>
      </c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2.7777777777777776E-2</v>
      </c>
      <c r="F27" s="51">
        <f t="shared" si="2"/>
        <v>0</v>
      </c>
      <c r="G27" s="51">
        <f t="shared" si="2"/>
        <v>9.3457943925233638E-3</v>
      </c>
      <c r="H27" s="75">
        <f t="shared" si="2"/>
        <v>2.8571428571428571E-2</v>
      </c>
      <c r="I27" s="75">
        <f t="shared" si="2"/>
        <v>1.8518518518518517E-2</v>
      </c>
      <c r="J27" s="75">
        <f t="shared" si="2"/>
        <v>1.8018018018018018E-2</v>
      </c>
      <c r="K27" s="51" t="e">
        <f t="shared" si="2"/>
        <v>#DIV/0!</v>
      </c>
      <c r="L27" s="51" t="e">
        <f t="shared" si="2"/>
        <v>#DIV/0!</v>
      </c>
      <c r="M27" s="51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2</v>
      </c>
      <c r="F28" s="49">
        <v>0</v>
      </c>
      <c r="G28" s="92">
        <v>1</v>
      </c>
      <c r="H28" s="71">
        <v>0</v>
      </c>
      <c r="I28" s="71">
        <v>1</v>
      </c>
      <c r="J28" s="71">
        <v>2</v>
      </c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2</v>
      </c>
      <c r="F29" s="42">
        <v>0</v>
      </c>
      <c r="G29" s="43">
        <v>1</v>
      </c>
      <c r="H29" s="71">
        <v>0</v>
      </c>
      <c r="I29" s="71">
        <v>1</v>
      </c>
      <c r="J29" s="71">
        <v>1</v>
      </c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 t="e">
        <f t="shared" si="3"/>
        <v>#DIV/0!</v>
      </c>
      <c r="G30" s="51">
        <f t="shared" si="3"/>
        <v>1</v>
      </c>
      <c r="H30" s="75" t="e">
        <f t="shared" si="3"/>
        <v>#DIV/0!</v>
      </c>
      <c r="I30" s="75">
        <f t="shared" si="3"/>
        <v>1</v>
      </c>
      <c r="J30" s="75">
        <f t="shared" si="3"/>
        <v>0.5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7.53</v>
      </c>
      <c r="F31" s="42">
        <v>0</v>
      </c>
      <c r="G31" s="93">
        <v>1.88</v>
      </c>
      <c r="H31" s="71">
        <v>0</v>
      </c>
      <c r="I31" s="71">
        <v>2.1800000000000002</v>
      </c>
      <c r="J31" s="71">
        <v>34.549999999999997</v>
      </c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3.7650000000000001</v>
      </c>
      <c r="F32" s="46" t="e">
        <f t="shared" si="4"/>
        <v>#DIV/0!</v>
      </c>
      <c r="G32" s="46">
        <f t="shared" si="4"/>
        <v>1.88</v>
      </c>
      <c r="H32" s="68" t="e">
        <f t="shared" si="4"/>
        <v>#DIV/0!</v>
      </c>
      <c r="I32" s="68">
        <f t="shared" si="4"/>
        <v>2.1800000000000002</v>
      </c>
      <c r="J32" s="68">
        <f t="shared" si="4"/>
        <v>17.274999999999999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3" spans="2:16" x14ac:dyDescent="0.2">
      <c r="H33" s="94"/>
      <c r="I33" s="94"/>
      <c r="J33" s="94"/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7" zoomScaleNormal="100" workbookViewId="0">
      <selection activeCell="H17" sqref="H17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72</v>
      </c>
      <c r="F11" s="42">
        <v>42</v>
      </c>
      <c r="G11" s="43">
        <v>41</v>
      </c>
      <c r="H11" s="44">
        <v>66</v>
      </c>
      <c r="I11" s="44">
        <v>56</v>
      </c>
      <c r="J11" s="44">
        <v>38</v>
      </c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22</v>
      </c>
      <c r="F12" s="42">
        <v>21</v>
      </c>
      <c r="G12" s="43">
        <v>17</v>
      </c>
      <c r="H12" s="44">
        <v>33</v>
      </c>
      <c r="I12" s="44">
        <v>32</v>
      </c>
      <c r="J12" s="44">
        <v>13</v>
      </c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O13" si="0">E11/E12</f>
        <v>3.2727272727272729</v>
      </c>
      <c r="F13" s="36">
        <f t="shared" si="0"/>
        <v>2</v>
      </c>
      <c r="G13" s="36">
        <f t="shared" si="0"/>
        <v>2.4117647058823528</v>
      </c>
      <c r="H13" s="58">
        <f t="shared" si="0"/>
        <v>2</v>
      </c>
      <c r="I13" s="58">
        <f t="shared" si="0"/>
        <v>1.75</v>
      </c>
      <c r="J13" s="58">
        <f t="shared" si="0"/>
        <v>2.9230769230769229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24">
        <v>22</v>
      </c>
      <c r="F14" s="25">
        <v>21</v>
      </c>
      <c r="G14" s="24">
        <v>17</v>
      </c>
      <c r="H14" s="71">
        <v>32</v>
      </c>
      <c r="I14" s="71">
        <v>32</v>
      </c>
      <c r="J14" s="71">
        <v>13</v>
      </c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18">
        <v>22</v>
      </c>
      <c r="F15" s="17">
        <v>21</v>
      </c>
      <c r="G15" s="18">
        <v>17</v>
      </c>
      <c r="H15" s="71">
        <v>33</v>
      </c>
      <c r="I15" s="71">
        <v>32</v>
      </c>
      <c r="J15" s="71">
        <v>13</v>
      </c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>
        <v>1</v>
      </c>
      <c r="I16" s="71">
        <v>0</v>
      </c>
      <c r="J16" s="71">
        <v>0</v>
      </c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N17" si="1">E14/E15</f>
        <v>1</v>
      </c>
      <c r="F17" s="57">
        <f t="shared" si="1"/>
        <v>1</v>
      </c>
      <c r="G17" s="57">
        <f t="shared" si="1"/>
        <v>1</v>
      </c>
      <c r="H17" s="65">
        <f t="shared" si="1"/>
        <v>0.96969696969696972</v>
      </c>
      <c r="I17" s="65">
        <f t="shared" si="1"/>
        <v>1</v>
      </c>
      <c r="J17" s="65">
        <f t="shared" si="1"/>
        <v>1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>O15/O14</f>
        <v>#DIV/0!</v>
      </c>
      <c r="P17" s="65" t="e">
        <f>P15/P14</f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>
        <v>1507</v>
      </c>
      <c r="F22" s="49">
        <v>1501</v>
      </c>
      <c r="G22" s="48">
        <v>1495</v>
      </c>
      <c r="H22" s="71">
        <v>1490</v>
      </c>
      <c r="I22" s="71">
        <v>1479</v>
      </c>
      <c r="J22" s="71">
        <v>1469</v>
      </c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>
        <v>26</v>
      </c>
      <c r="F23" s="42">
        <v>13</v>
      </c>
      <c r="G23" s="43">
        <v>14</v>
      </c>
      <c r="H23" s="71">
        <v>21</v>
      </c>
      <c r="I23" s="71">
        <v>22</v>
      </c>
      <c r="J23" s="71">
        <v>13</v>
      </c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>
        <f t="shared" ref="E24:P24" si="2">E23/E22</f>
        <v>1.7252820172528202E-2</v>
      </c>
      <c r="F24" s="51">
        <f t="shared" si="2"/>
        <v>8.6608927381745509E-3</v>
      </c>
      <c r="G24" s="51">
        <f t="shared" si="2"/>
        <v>9.3645484949832769E-3</v>
      </c>
      <c r="H24" s="75">
        <f t="shared" si="2"/>
        <v>1.4093959731543624E-2</v>
      </c>
      <c r="I24" s="75">
        <f t="shared" si="2"/>
        <v>1.4874915483434753E-2</v>
      </c>
      <c r="J24" s="75">
        <f t="shared" si="2"/>
        <v>8.8495575221238937E-3</v>
      </c>
      <c r="K24" s="37" t="e">
        <f t="shared" si="2"/>
        <v>#DIV/0!</v>
      </c>
      <c r="L24" s="37" t="e">
        <f t="shared" si="2"/>
        <v>#DIV/0!</v>
      </c>
      <c r="M24" s="37" t="e">
        <f t="shared" si="2"/>
        <v>#DIV/0!</v>
      </c>
      <c r="N24" s="75" t="e">
        <f t="shared" si="2"/>
        <v>#DIV/0!</v>
      </c>
      <c r="O24" s="75" t="e">
        <f t="shared" si="2"/>
        <v>#DIV/0!</v>
      </c>
      <c r="P24" s="75" t="e">
        <f t="shared" si="2"/>
        <v>#DIV/0!</v>
      </c>
    </row>
    <row r="25" spans="2:16" ht="12.75" customHeight="1" x14ac:dyDescent="0.2">
      <c r="B25" s="113"/>
      <c r="C25" s="170" t="s">
        <v>51</v>
      </c>
      <c r="D25" s="47" t="s">
        <v>49</v>
      </c>
      <c r="E25" s="48"/>
      <c r="F25" s="49"/>
      <c r="G25" s="48"/>
      <c r="H25" s="71"/>
      <c r="I25" s="71"/>
      <c r="J25" s="71"/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/>
      <c r="F26" s="42"/>
      <c r="G26" s="43"/>
      <c r="H26" s="71"/>
      <c r="I26" s="71"/>
      <c r="J26" s="71"/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/>
      <c r="F27" s="51"/>
      <c r="G27" s="51"/>
      <c r="H27" s="75"/>
      <c r="I27" s="75"/>
      <c r="J27" s="75"/>
      <c r="K27" s="37"/>
      <c r="L27" s="37"/>
      <c r="M27" s="37"/>
      <c r="N27" s="75"/>
      <c r="O27" s="75"/>
      <c r="P27" s="75"/>
    </row>
    <row r="28" spans="2:16" x14ac:dyDescent="0.2">
      <c r="B28" s="138" t="s">
        <v>52</v>
      </c>
      <c r="C28" s="159"/>
      <c r="D28" s="52" t="s">
        <v>53</v>
      </c>
      <c r="E28" s="48">
        <v>19</v>
      </c>
      <c r="F28" s="49">
        <v>4</v>
      </c>
      <c r="G28" s="92">
        <v>4</v>
      </c>
      <c r="H28" s="71">
        <v>8</v>
      </c>
      <c r="I28" s="71">
        <v>2</v>
      </c>
      <c r="J28" s="71">
        <v>2</v>
      </c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19</v>
      </c>
      <c r="F29" s="42">
        <v>4</v>
      </c>
      <c r="G29" s="43">
        <v>4</v>
      </c>
      <c r="H29" s="71">
        <v>8</v>
      </c>
      <c r="I29" s="71">
        <v>2</v>
      </c>
      <c r="J29" s="71">
        <v>2</v>
      </c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>
        <f t="shared" si="3"/>
        <v>1</v>
      </c>
      <c r="G30" s="51">
        <f t="shared" si="3"/>
        <v>1</v>
      </c>
      <c r="H30" s="75">
        <f t="shared" si="3"/>
        <v>1</v>
      </c>
      <c r="I30" s="75">
        <f t="shared" si="3"/>
        <v>1</v>
      </c>
      <c r="J30" s="75">
        <f t="shared" si="3"/>
        <v>1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82.55</v>
      </c>
      <c r="F31" s="42">
        <v>13.48</v>
      </c>
      <c r="G31" s="93">
        <v>9.82</v>
      </c>
      <c r="H31" s="71">
        <v>23</v>
      </c>
      <c r="I31" s="71">
        <v>3.53</v>
      </c>
      <c r="J31" s="71">
        <v>4.7300000000000004</v>
      </c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4.344736842105263</v>
      </c>
      <c r="F32" s="46">
        <f t="shared" si="4"/>
        <v>3.37</v>
      </c>
      <c r="G32" s="46">
        <f t="shared" si="4"/>
        <v>2.4550000000000001</v>
      </c>
      <c r="H32" s="68">
        <f t="shared" si="4"/>
        <v>2.875</v>
      </c>
      <c r="I32" s="68">
        <f t="shared" si="4"/>
        <v>1.7649999999999999</v>
      </c>
      <c r="J32" s="68">
        <f t="shared" si="4"/>
        <v>2.3650000000000002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46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K7:M8"/>
    <mergeCell ref="E9:G9"/>
    <mergeCell ref="H9:J9"/>
    <mergeCell ref="N7:P8"/>
    <mergeCell ref="N9:P9"/>
    <mergeCell ref="B14:C17"/>
    <mergeCell ref="B18:C18"/>
    <mergeCell ref="C19:C21"/>
    <mergeCell ref="C22:C24"/>
    <mergeCell ref="C25:C27"/>
    <mergeCell ref="C1:P1"/>
    <mergeCell ref="D2:E2"/>
    <mergeCell ref="B7:D10"/>
    <mergeCell ref="E7:G8"/>
    <mergeCell ref="H7:J8"/>
    <mergeCell ref="K9:M9"/>
    <mergeCell ref="B34:H34"/>
    <mergeCell ref="M34:N34"/>
    <mergeCell ref="O34:P34"/>
    <mergeCell ref="B35:D37"/>
    <mergeCell ref="E35:H35"/>
    <mergeCell ref="K34:L34"/>
    <mergeCell ref="O35:P35"/>
    <mergeCell ref="B19:B27"/>
    <mergeCell ref="B11:C13"/>
    <mergeCell ref="K37:L37"/>
    <mergeCell ref="M37:N37"/>
    <mergeCell ref="I36:J36"/>
    <mergeCell ref="I34:J34"/>
    <mergeCell ref="M35:N35"/>
    <mergeCell ref="I35:J35"/>
    <mergeCell ref="K35:L35"/>
    <mergeCell ref="B28:C32"/>
    <mergeCell ref="H44:J44"/>
    <mergeCell ref="M44:O44"/>
    <mergeCell ref="K36:L36"/>
    <mergeCell ref="M36:N36"/>
    <mergeCell ref="O36:P36"/>
    <mergeCell ref="E37:H37"/>
    <mergeCell ref="O37:P37"/>
    <mergeCell ref="E36:H36"/>
    <mergeCell ref="C41:P41"/>
    <mergeCell ref="I37:J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6"/>
  <sheetViews>
    <sheetView topLeftCell="D8" zoomScaleNormal="100" workbookViewId="0">
      <selection activeCell="J17" sqref="J17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7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7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7" x14ac:dyDescent="0.2">
      <c r="B3" s="3"/>
      <c r="I3" s="3"/>
      <c r="J3" s="3"/>
      <c r="K3" s="3"/>
      <c r="L3" s="3"/>
      <c r="M3" s="3"/>
      <c r="N3" s="3"/>
    </row>
    <row r="4" spans="2:17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61</v>
      </c>
      <c r="M4" s="9"/>
      <c r="N4" s="9"/>
      <c r="O4" s="5"/>
    </row>
    <row r="5" spans="2:17" x14ac:dyDescent="0.2">
      <c r="B5" s="3"/>
      <c r="C5" s="3"/>
      <c r="D5" s="3"/>
      <c r="E5" s="3"/>
    </row>
    <row r="7" spans="2:17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7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7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7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7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2</v>
      </c>
      <c r="G11" s="43">
        <v>3</v>
      </c>
      <c r="H11" s="44">
        <v>1</v>
      </c>
      <c r="I11" s="44">
        <v>3</v>
      </c>
      <c r="J11" s="44">
        <v>3</v>
      </c>
      <c r="K11" s="41"/>
      <c r="L11" s="42"/>
      <c r="M11" s="43"/>
      <c r="N11" s="19"/>
      <c r="O11" s="20"/>
      <c r="P11" s="19"/>
    </row>
    <row r="12" spans="2:17" x14ac:dyDescent="0.2">
      <c r="B12" s="160"/>
      <c r="C12" s="161"/>
      <c r="D12" s="44" t="s">
        <v>29</v>
      </c>
      <c r="E12" s="43">
        <v>1</v>
      </c>
      <c r="F12" s="42">
        <v>2</v>
      </c>
      <c r="G12" s="43">
        <v>3</v>
      </c>
      <c r="H12" s="44">
        <v>1</v>
      </c>
      <c r="I12" s="44">
        <v>2</v>
      </c>
      <c r="J12" s="44">
        <v>1</v>
      </c>
      <c r="K12" s="43"/>
      <c r="L12" s="42"/>
      <c r="M12" s="43"/>
      <c r="N12" s="19"/>
      <c r="O12" s="20"/>
      <c r="P12" s="19"/>
    </row>
    <row r="13" spans="2:17" x14ac:dyDescent="0.2">
      <c r="B13" s="162"/>
      <c r="C13" s="163"/>
      <c r="D13" s="40" t="s">
        <v>30</v>
      </c>
      <c r="E13" s="36">
        <f t="shared" ref="E13:O13" si="0">E11/E12</f>
        <v>1</v>
      </c>
      <c r="F13" s="36">
        <f t="shared" si="0"/>
        <v>1</v>
      </c>
      <c r="G13" s="36">
        <f t="shared" si="0"/>
        <v>1</v>
      </c>
      <c r="H13" s="58">
        <f t="shared" si="0"/>
        <v>1</v>
      </c>
      <c r="I13" s="58">
        <f t="shared" si="0"/>
        <v>1.5</v>
      </c>
      <c r="J13" s="58">
        <f t="shared" si="0"/>
        <v>3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7" ht="12.75" customHeight="1" x14ac:dyDescent="0.2">
      <c r="B14" s="106" t="s">
        <v>46</v>
      </c>
      <c r="C14" s="159"/>
      <c r="D14" s="47" t="s">
        <v>47</v>
      </c>
      <c r="E14" s="41">
        <v>1</v>
      </c>
      <c r="F14" s="42">
        <v>2</v>
      </c>
      <c r="G14" s="43">
        <v>3</v>
      </c>
      <c r="H14" s="71">
        <v>1</v>
      </c>
      <c r="I14" s="71">
        <v>2</v>
      </c>
      <c r="J14" s="71">
        <v>1</v>
      </c>
      <c r="K14" s="24"/>
      <c r="L14" s="25"/>
      <c r="M14" s="24"/>
      <c r="N14" s="59"/>
      <c r="O14" s="60"/>
      <c r="P14" s="59"/>
      <c r="Q14" s="96"/>
    </row>
    <row r="15" spans="2:17" ht="15" customHeight="1" x14ac:dyDescent="0.2">
      <c r="B15" s="160"/>
      <c r="C15" s="161"/>
      <c r="D15" s="50" t="s">
        <v>31</v>
      </c>
      <c r="E15" s="43">
        <v>1</v>
      </c>
      <c r="F15" s="42">
        <v>2</v>
      </c>
      <c r="G15" s="43">
        <v>3</v>
      </c>
      <c r="H15" s="71">
        <v>1</v>
      </c>
      <c r="I15" s="71">
        <v>2</v>
      </c>
      <c r="J15" s="71">
        <v>1</v>
      </c>
      <c r="K15" s="18"/>
      <c r="L15" s="17"/>
      <c r="M15" s="18"/>
      <c r="N15" s="61"/>
      <c r="O15" s="62"/>
      <c r="P15" s="61"/>
    </row>
    <row r="16" spans="2:17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>
        <v>0</v>
      </c>
      <c r="I16" s="71">
        <v>0</v>
      </c>
      <c r="J16" s="71">
        <v>0</v>
      </c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P17" si="1">E14/E15</f>
        <v>1</v>
      </c>
      <c r="F17" s="57">
        <f t="shared" si="1"/>
        <v>1</v>
      </c>
      <c r="G17" s="57">
        <f t="shared" si="1"/>
        <v>1</v>
      </c>
      <c r="H17" s="65">
        <f t="shared" si="1"/>
        <v>1</v>
      </c>
      <c r="I17" s="65">
        <f t="shared" si="1"/>
        <v>1</v>
      </c>
      <c r="J17" s="65">
        <f t="shared" si="1"/>
        <v>1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111</v>
      </c>
      <c r="F25" s="49">
        <v>110</v>
      </c>
      <c r="G25" s="48">
        <v>113</v>
      </c>
      <c r="H25" s="71">
        <v>112</v>
      </c>
      <c r="I25" s="71">
        <v>108</v>
      </c>
      <c r="J25" s="71">
        <v>108</v>
      </c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3</v>
      </c>
      <c r="F26" s="42">
        <v>7</v>
      </c>
      <c r="G26" s="43">
        <v>0</v>
      </c>
      <c r="H26" s="71">
        <v>1</v>
      </c>
      <c r="I26" s="71">
        <v>3</v>
      </c>
      <c r="J26" s="71">
        <v>3</v>
      </c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2.7027027027027029E-2</v>
      </c>
      <c r="F27" s="51">
        <f t="shared" si="2"/>
        <v>6.363636363636363E-2</v>
      </c>
      <c r="G27" s="51">
        <f t="shared" si="2"/>
        <v>0</v>
      </c>
      <c r="H27" s="75">
        <f t="shared" si="2"/>
        <v>8.9285714285714281E-3</v>
      </c>
      <c r="I27" s="75">
        <f t="shared" si="2"/>
        <v>2.7777777777777776E-2</v>
      </c>
      <c r="J27" s="75">
        <f t="shared" si="2"/>
        <v>2.7777777777777776E-2</v>
      </c>
      <c r="K27" s="37" t="e">
        <f t="shared" si="2"/>
        <v>#DIV/0!</v>
      </c>
      <c r="L27" s="37" t="e">
        <f t="shared" si="2"/>
        <v>#DIV/0!</v>
      </c>
      <c r="M27" s="37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0</v>
      </c>
      <c r="F28" s="49">
        <v>5</v>
      </c>
      <c r="G28" s="92">
        <v>0</v>
      </c>
      <c r="H28" s="71">
        <v>0</v>
      </c>
      <c r="I28" s="71">
        <v>0</v>
      </c>
      <c r="J28" s="71">
        <v>2</v>
      </c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0</v>
      </c>
      <c r="F29" s="42">
        <v>5</v>
      </c>
      <c r="G29" s="43">
        <v>0</v>
      </c>
      <c r="H29" s="71">
        <v>0</v>
      </c>
      <c r="I29" s="71">
        <v>0</v>
      </c>
      <c r="J29" s="71">
        <v>2</v>
      </c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 t="e">
        <f t="shared" ref="E30:P30" si="3">E29/E28</f>
        <v>#DIV/0!</v>
      </c>
      <c r="F30" s="51">
        <f t="shared" si="3"/>
        <v>1</v>
      </c>
      <c r="G30" s="51" t="e">
        <f t="shared" si="3"/>
        <v>#DIV/0!</v>
      </c>
      <c r="H30" s="75" t="e">
        <f t="shared" si="3"/>
        <v>#DIV/0!</v>
      </c>
      <c r="I30" s="75" t="e">
        <f t="shared" si="3"/>
        <v>#DIV/0!</v>
      </c>
      <c r="J30" s="75">
        <f t="shared" si="3"/>
        <v>1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0</v>
      </c>
      <c r="F31" s="42">
        <v>16.97</v>
      </c>
      <c r="G31" s="93">
        <v>0</v>
      </c>
      <c r="H31" s="71">
        <v>0</v>
      </c>
      <c r="I31" s="71">
        <v>0</v>
      </c>
      <c r="J31" s="71">
        <v>13.9</v>
      </c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 t="e">
        <f t="shared" ref="E32:P32" si="4">E31/E28</f>
        <v>#DIV/0!</v>
      </c>
      <c r="F32" s="46">
        <f t="shared" si="4"/>
        <v>3.3939999999999997</v>
      </c>
      <c r="G32" s="46" t="e">
        <f t="shared" si="4"/>
        <v>#DIV/0!</v>
      </c>
      <c r="H32" s="68" t="e">
        <f t="shared" si="4"/>
        <v>#DIV/0!</v>
      </c>
      <c r="I32" s="68" t="e">
        <f t="shared" si="4"/>
        <v>#DIV/0!</v>
      </c>
      <c r="J32" s="68">
        <f t="shared" si="4"/>
        <v>6.95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0" zoomScaleNormal="100" workbookViewId="0">
      <selection activeCell="J17" sqref="J17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6</v>
      </c>
      <c r="G11" s="43">
        <v>7</v>
      </c>
      <c r="H11" s="44">
        <v>10</v>
      </c>
      <c r="I11" s="44">
        <v>6</v>
      </c>
      <c r="J11" s="44">
        <v>20</v>
      </c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1</v>
      </c>
      <c r="F12" s="42">
        <v>3</v>
      </c>
      <c r="G12" s="43">
        <v>5</v>
      </c>
      <c r="H12" s="44">
        <v>9</v>
      </c>
      <c r="I12" s="44">
        <v>4</v>
      </c>
      <c r="J12" s="44">
        <v>5</v>
      </c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O13" si="0">E11/E12</f>
        <v>1</v>
      </c>
      <c r="F13" s="36">
        <f t="shared" si="0"/>
        <v>2</v>
      </c>
      <c r="G13" s="36">
        <f t="shared" si="0"/>
        <v>1.4</v>
      </c>
      <c r="H13" s="58">
        <f t="shared" si="0"/>
        <v>1.1111111111111112</v>
      </c>
      <c r="I13" s="58">
        <f>I11/I12</f>
        <v>1.5</v>
      </c>
      <c r="J13" s="58">
        <f t="shared" si="0"/>
        <v>4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43">
        <v>1</v>
      </c>
      <c r="F14" s="42">
        <v>3</v>
      </c>
      <c r="G14" s="43">
        <v>5</v>
      </c>
      <c r="H14" s="71">
        <v>9</v>
      </c>
      <c r="I14" s="71">
        <v>4</v>
      </c>
      <c r="J14" s="71">
        <v>5</v>
      </c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43">
        <v>1</v>
      </c>
      <c r="F15" s="42">
        <v>3</v>
      </c>
      <c r="G15" s="43">
        <v>5</v>
      </c>
      <c r="H15" s="71">
        <v>9</v>
      </c>
      <c r="I15" s="71">
        <v>4</v>
      </c>
      <c r="J15" s="71">
        <v>5</v>
      </c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>
        <v>0</v>
      </c>
      <c r="I16" s="71">
        <v>0</v>
      </c>
      <c r="J16" s="71">
        <v>0</v>
      </c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P17" si="1">E14/E15</f>
        <v>1</v>
      </c>
      <c r="F17" s="57">
        <f t="shared" si="1"/>
        <v>1</v>
      </c>
      <c r="G17" s="57">
        <f t="shared" si="1"/>
        <v>1</v>
      </c>
      <c r="H17" s="65">
        <f t="shared" si="1"/>
        <v>1</v>
      </c>
      <c r="I17" s="65">
        <f t="shared" si="1"/>
        <v>1</v>
      </c>
      <c r="J17" s="65">
        <f t="shared" si="1"/>
        <v>1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317</v>
      </c>
      <c r="F25" s="49">
        <v>313</v>
      </c>
      <c r="G25" s="48">
        <v>314</v>
      </c>
      <c r="H25" s="71">
        <v>317</v>
      </c>
      <c r="I25" s="71">
        <v>315</v>
      </c>
      <c r="J25" s="71">
        <v>315</v>
      </c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6</v>
      </c>
      <c r="F26" s="42">
        <v>1</v>
      </c>
      <c r="G26" s="43">
        <v>9</v>
      </c>
      <c r="H26" s="71">
        <v>5</v>
      </c>
      <c r="I26" s="71">
        <v>4</v>
      </c>
      <c r="J26" s="71">
        <v>4</v>
      </c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1.8927444794952682E-2</v>
      </c>
      <c r="F27" s="51">
        <f t="shared" si="2"/>
        <v>3.1948881789137379E-3</v>
      </c>
      <c r="G27" s="51">
        <f t="shared" si="2"/>
        <v>2.8662420382165606E-2</v>
      </c>
      <c r="H27" s="75">
        <f t="shared" si="2"/>
        <v>1.5772870662460567E-2</v>
      </c>
      <c r="I27" s="75">
        <f t="shared" si="2"/>
        <v>1.2698412698412698E-2</v>
      </c>
      <c r="J27" s="75">
        <f t="shared" si="2"/>
        <v>1.2698412698412698E-2</v>
      </c>
      <c r="K27" s="37" t="e">
        <f t="shared" si="2"/>
        <v>#DIV/0!</v>
      </c>
      <c r="L27" s="37" t="e">
        <f t="shared" si="2"/>
        <v>#DIV/0!</v>
      </c>
      <c r="M27" s="37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3</v>
      </c>
      <c r="F28" s="49">
        <v>1</v>
      </c>
      <c r="G28" s="92">
        <v>3</v>
      </c>
      <c r="H28" s="71">
        <v>3</v>
      </c>
      <c r="I28" s="71">
        <v>1</v>
      </c>
      <c r="J28" s="71">
        <v>1</v>
      </c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3</v>
      </c>
      <c r="F29" s="42">
        <v>1</v>
      </c>
      <c r="G29" s="43">
        <v>3</v>
      </c>
      <c r="H29" s="71">
        <v>3</v>
      </c>
      <c r="I29" s="71">
        <v>1</v>
      </c>
      <c r="J29" s="71">
        <v>1</v>
      </c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>
        <f t="shared" si="3"/>
        <v>1</v>
      </c>
      <c r="G30" s="51">
        <f t="shared" si="3"/>
        <v>1</v>
      </c>
      <c r="H30" s="75">
        <f t="shared" si="3"/>
        <v>1</v>
      </c>
      <c r="I30" s="75">
        <f t="shared" si="3"/>
        <v>1</v>
      </c>
      <c r="J30" s="75">
        <f t="shared" si="3"/>
        <v>1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7.98</v>
      </c>
      <c r="F31" s="42">
        <v>2.25</v>
      </c>
      <c r="G31" s="93">
        <v>10.32</v>
      </c>
      <c r="H31" s="71">
        <v>12.65</v>
      </c>
      <c r="I31" s="71">
        <v>5.33</v>
      </c>
      <c r="J31" s="71">
        <v>3.05</v>
      </c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2.66</v>
      </c>
      <c r="F32" s="46">
        <f t="shared" si="4"/>
        <v>2.25</v>
      </c>
      <c r="G32" s="46">
        <f t="shared" si="4"/>
        <v>3.44</v>
      </c>
      <c r="H32" s="68">
        <f t="shared" si="4"/>
        <v>4.2166666666666668</v>
      </c>
      <c r="I32" s="68">
        <f t="shared" si="4"/>
        <v>5.33</v>
      </c>
      <c r="J32" s="68">
        <f t="shared" si="4"/>
        <v>3.05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 133-C Report</vt:lpstr>
      <vt:lpstr>Igo</vt:lpstr>
      <vt:lpstr>Minersville</vt:lpstr>
      <vt:lpstr>Olinda</vt:lpstr>
      <vt:lpstr>Platina</vt:lpstr>
      <vt:lpstr>Trinity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2016-08-15T14:32:19Z</cp:lastPrinted>
  <dcterms:created xsi:type="dcterms:W3CDTF">2009-11-05T22:32:05Z</dcterms:created>
  <dcterms:modified xsi:type="dcterms:W3CDTF">2016-08-22T18:03:44Z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