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30" windowWidth="21540" windowHeight="7095" tabRatio="838"/>
  </bookViews>
  <sheets>
    <sheet name="GO 133-C Report-Total Company" sheetId="1" r:id="rId1"/>
    <sheet name="GO 133-C Report-Host-OKHR" sheetId="2" r:id="rId2"/>
    <sheet name="GO 133-C Report-YMLP" sheetId="3" r:id="rId3"/>
    <sheet name="GO 133-C Report-BSLK" sheetId="4" r:id="rId4"/>
    <sheet name="GO 133-C Report-MMPA" sheetId="5" r:id="rId5"/>
    <sheet name="GO 133-C Report-MRPS" sheetId="6" r:id="rId6"/>
  </sheets>
  <calcPr calcId="145621"/>
  <customWorkbookViews>
    <customWorkbookView name="Linda Oldfield - Personal View" guid="{39FE100F-E25A-49B4-A06A-4A57B7375656}" mergeInterval="0" personalView="1" maximized="1" windowWidth="1440" windowHeight="618" tabRatio="838" activeSheetId="1"/>
    <customWorkbookView name="monikab - Personal View" guid="{CC91C62E-BEF3-4052-AC46-2A40255A0441}" mergeInterval="0" personalView="1" maximized="1" windowWidth="1440" windowHeight="694" tabRatio="838" activeSheetId="3"/>
    <customWorkbookView name="admin - Personal View" guid="{CA37C710-4F8D-4D3D-9E49-464FB9F54C0E}" mergeInterval="0" personalView="1" maximized="1" windowWidth="1440" windowHeight="555" activeSheetId="1" showComments="commIndAndComment"/>
  </customWorkbookViews>
</workbook>
</file>

<file path=xl/calcChain.xml><?xml version="1.0" encoding="utf-8"?>
<calcChain xmlns="http://schemas.openxmlformats.org/spreadsheetml/2006/main">
  <c r="G21" i="2" l="1"/>
  <c r="G30" i="2" l="1"/>
  <c r="E7" i="6" l="1"/>
  <c r="F21" i="5" l="1"/>
  <c r="F13" i="4"/>
  <c r="G21" i="6" l="1"/>
  <c r="G13" i="6"/>
  <c r="G21" i="5"/>
  <c r="G13" i="3"/>
  <c r="G21" i="3"/>
  <c r="G13" i="2"/>
  <c r="F13" i="1"/>
  <c r="G13" i="1"/>
  <c r="F13" i="6"/>
  <c r="F30" i="5"/>
  <c r="F13" i="5"/>
  <c r="G13" i="4"/>
  <c r="F13" i="3"/>
  <c r="E13" i="1"/>
  <c r="E13" i="6"/>
  <c r="E30" i="5"/>
  <c r="E13" i="5"/>
  <c r="E13" i="4"/>
  <c r="E13" i="3"/>
  <c r="F30" i="2"/>
  <c r="F21" i="2"/>
  <c r="F17" i="2"/>
  <c r="F13" i="2"/>
  <c r="E21" i="2"/>
  <c r="E13" i="2"/>
  <c r="P30" i="1" l="1"/>
  <c r="O30" i="1"/>
  <c r="N30" i="1"/>
  <c r="M30" i="1"/>
  <c r="L30" i="1"/>
  <c r="K30" i="1"/>
  <c r="J30" i="1"/>
  <c r="I30" i="1"/>
  <c r="H30" i="1"/>
  <c r="F30" i="1"/>
  <c r="E30" i="1"/>
  <c r="P21" i="1"/>
  <c r="O21" i="1"/>
  <c r="N21" i="1"/>
  <c r="M21" i="1"/>
  <c r="L21" i="1"/>
  <c r="K21" i="1"/>
  <c r="J21" i="1"/>
  <c r="I21" i="1"/>
  <c r="H21" i="1"/>
  <c r="G21" i="1"/>
  <c r="F21" i="1"/>
  <c r="E21" i="1"/>
  <c r="P17" i="1"/>
  <c r="O17" i="1"/>
  <c r="N17" i="1"/>
  <c r="M17" i="1"/>
  <c r="L17" i="1"/>
  <c r="K17" i="1"/>
  <c r="J17" i="1"/>
  <c r="I17" i="1"/>
  <c r="H17" i="1"/>
  <c r="G17" i="1"/>
  <c r="F17" i="1"/>
  <c r="E17" i="1"/>
  <c r="P16" i="1"/>
  <c r="O16" i="1"/>
  <c r="N16" i="1"/>
  <c r="L16" i="1"/>
  <c r="K16" i="1"/>
  <c r="J16" i="1"/>
  <c r="I16" i="1"/>
  <c r="H16" i="1"/>
  <c r="G16" i="1"/>
  <c r="F16" i="1"/>
  <c r="E16" i="1"/>
  <c r="P30" i="2"/>
  <c r="O30" i="2"/>
  <c r="N30" i="2"/>
  <c r="M30" i="2"/>
  <c r="L30" i="2"/>
  <c r="K30" i="2"/>
  <c r="J30" i="2"/>
  <c r="I30" i="2"/>
  <c r="H30" i="2"/>
  <c r="E30" i="2"/>
  <c r="P21" i="2"/>
  <c r="O21" i="2"/>
  <c r="N21" i="2"/>
  <c r="M21" i="2"/>
  <c r="L21" i="2"/>
  <c r="K21" i="2"/>
  <c r="J21" i="2"/>
  <c r="I21" i="2"/>
  <c r="H21" i="2"/>
  <c r="P17" i="2"/>
  <c r="O17" i="2"/>
  <c r="N17" i="2"/>
  <c r="M17" i="2"/>
  <c r="L17" i="2"/>
  <c r="K17" i="2"/>
  <c r="J17" i="2"/>
  <c r="I17" i="2"/>
  <c r="H17" i="2"/>
  <c r="G17" i="2"/>
  <c r="E17" i="2"/>
  <c r="P16" i="2"/>
  <c r="O16" i="2"/>
  <c r="N16" i="2"/>
  <c r="L16" i="2"/>
  <c r="K16" i="2"/>
  <c r="J16" i="2"/>
  <c r="I16" i="2"/>
  <c r="H16" i="2"/>
  <c r="G16" i="2"/>
  <c r="P30" i="3"/>
  <c r="O30" i="3"/>
  <c r="N30" i="3"/>
  <c r="M30" i="3"/>
  <c r="L30" i="3"/>
  <c r="K30" i="3"/>
  <c r="J30" i="3"/>
  <c r="I30" i="3"/>
  <c r="H30" i="3"/>
  <c r="F30" i="3"/>
  <c r="E30" i="3"/>
  <c r="P21" i="3"/>
  <c r="O21" i="3"/>
  <c r="N21" i="3"/>
  <c r="M21" i="3"/>
  <c r="L21" i="3"/>
  <c r="K21" i="3"/>
  <c r="J21" i="3"/>
  <c r="I21" i="3"/>
  <c r="H21" i="3"/>
  <c r="F21" i="3"/>
  <c r="E21" i="3"/>
  <c r="P17" i="3"/>
  <c r="O17" i="3"/>
  <c r="N17" i="3"/>
  <c r="M17" i="3"/>
  <c r="L17" i="3"/>
  <c r="K17" i="3"/>
  <c r="J17" i="3"/>
  <c r="I17" i="3"/>
  <c r="H17" i="3"/>
  <c r="G17" i="3"/>
  <c r="F17" i="3"/>
  <c r="E17" i="3"/>
  <c r="P16" i="3"/>
  <c r="O16" i="3"/>
  <c r="N16" i="3"/>
  <c r="L16" i="3"/>
  <c r="K16" i="3"/>
  <c r="J16" i="3"/>
  <c r="I16" i="3"/>
  <c r="H16" i="3"/>
  <c r="G16" i="3"/>
  <c r="F16" i="3"/>
  <c r="E16" i="3"/>
  <c r="P30" i="4"/>
  <c r="O30" i="4"/>
  <c r="N30" i="4"/>
  <c r="M30" i="4"/>
  <c r="L30" i="4"/>
  <c r="K30" i="4"/>
  <c r="J30" i="4"/>
  <c r="I30" i="4"/>
  <c r="H30" i="4"/>
  <c r="E30" i="4"/>
  <c r="P21" i="4"/>
  <c r="O21" i="4"/>
  <c r="N21" i="4"/>
  <c r="M21" i="4"/>
  <c r="L21" i="4"/>
  <c r="K21" i="4"/>
  <c r="J21" i="4"/>
  <c r="I21" i="4"/>
  <c r="H21" i="4"/>
  <c r="G21" i="4"/>
  <c r="F21" i="4"/>
  <c r="E21" i="4"/>
  <c r="P17" i="4"/>
  <c r="O17" i="4"/>
  <c r="N17" i="4"/>
  <c r="M17" i="4"/>
  <c r="L17" i="4"/>
  <c r="K17" i="4"/>
  <c r="J17" i="4"/>
  <c r="I17" i="4"/>
  <c r="H17" i="4"/>
  <c r="G17" i="4"/>
  <c r="F17" i="4"/>
  <c r="E17" i="4"/>
  <c r="P16" i="4"/>
  <c r="O16" i="4"/>
  <c r="N16" i="4"/>
  <c r="L16" i="4"/>
  <c r="K16" i="4"/>
  <c r="J16" i="4"/>
  <c r="I16" i="4"/>
  <c r="H16" i="4"/>
  <c r="G16" i="4"/>
  <c r="F16" i="4"/>
  <c r="E16" i="4"/>
  <c r="P30" i="5"/>
  <c r="O30" i="5"/>
  <c r="N30" i="5"/>
  <c r="M30" i="5"/>
  <c r="L30" i="5"/>
  <c r="K30" i="5"/>
  <c r="J30" i="5"/>
  <c r="I30" i="5"/>
  <c r="H30" i="5"/>
  <c r="P21" i="5"/>
  <c r="O21" i="5"/>
  <c r="N21" i="5"/>
  <c r="M21" i="5"/>
  <c r="L21" i="5"/>
  <c r="K21" i="5"/>
  <c r="J21" i="5"/>
  <c r="I21" i="5"/>
  <c r="H21" i="5"/>
  <c r="E21" i="5"/>
  <c r="P17" i="5"/>
  <c r="O17" i="5"/>
  <c r="N17" i="5"/>
  <c r="M17" i="5"/>
  <c r="L17" i="5"/>
  <c r="K17" i="5"/>
  <c r="J17" i="5"/>
  <c r="I17" i="5"/>
  <c r="H17" i="5"/>
  <c r="G17" i="5"/>
  <c r="F17" i="5"/>
  <c r="E17" i="5"/>
  <c r="P16" i="5"/>
  <c r="O16" i="5"/>
  <c r="N16" i="5"/>
  <c r="L16" i="5"/>
  <c r="K16" i="5"/>
  <c r="J16" i="5"/>
  <c r="I16" i="5"/>
  <c r="H16" i="5"/>
  <c r="G16" i="5"/>
  <c r="F16" i="5"/>
  <c r="E16" i="5"/>
  <c r="P30" i="6"/>
  <c r="O30" i="6"/>
  <c r="N30" i="6"/>
  <c r="M30" i="6"/>
  <c r="L30" i="6"/>
  <c r="K30" i="6"/>
  <c r="J30" i="6"/>
  <c r="I30" i="6"/>
  <c r="H30" i="6"/>
  <c r="F30" i="6"/>
  <c r="E30" i="6"/>
  <c r="P21" i="6"/>
  <c r="O21" i="6"/>
  <c r="N21" i="6"/>
  <c r="M21" i="6"/>
  <c r="L21" i="6"/>
  <c r="K21" i="6"/>
  <c r="J21" i="6"/>
  <c r="I21" i="6"/>
  <c r="H21" i="6"/>
  <c r="F21" i="6"/>
  <c r="E21" i="6"/>
  <c r="P17" i="6"/>
  <c r="O17" i="6"/>
  <c r="N17" i="6"/>
  <c r="M17" i="6"/>
  <c r="L17" i="6"/>
  <c r="K17" i="6"/>
  <c r="J17" i="6"/>
  <c r="I17" i="6"/>
  <c r="H17" i="6"/>
  <c r="G17" i="6"/>
  <c r="F17" i="6"/>
  <c r="E17" i="6"/>
  <c r="P16" i="6"/>
  <c r="O16" i="6"/>
  <c r="N16" i="6"/>
  <c r="L16" i="6"/>
  <c r="K16" i="6"/>
  <c r="J16" i="6"/>
  <c r="I16" i="6"/>
  <c r="H16" i="6"/>
  <c r="G16" i="6"/>
  <c r="E16" i="6"/>
  <c r="N7" i="5" l="1"/>
  <c r="N7" i="6" l="1"/>
  <c r="K7" i="6"/>
  <c r="H7" i="6"/>
  <c r="O2" i="6"/>
  <c r="K7" i="5"/>
  <c r="H7" i="5"/>
  <c r="E7" i="5"/>
  <c r="O2" i="5"/>
  <c r="N7" i="4"/>
  <c r="K7" i="4"/>
  <c r="H7" i="4"/>
  <c r="E7" i="4"/>
  <c r="O2" i="4"/>
  <c r="N7" i="3"/>
  <c r="K7" i="3"/>
  <c r="H7" i="3"/>
  <c r="E7" i="3"/>
  <c r="O2" i="3"/>
  <c r="N7" i="2"/>
  <c r="K7" i="2"/>
  <c r="H7" i="2"/>
  <c r="E7" i="2"/>
  <c r="O2" i="2"/>
</calcChain>
</file>

<file path=xl/sharedStrings.xml><?xml version="1.0" encoding="utf-8"?>
<sst xmlns="http://schemas.openxmlformats.org/spreadsheetml/2006/main" count="482" uniqueCount="106">
  <si>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</si>
  <si>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</si>
  <si>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</si>
  <si>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</si>
  <si>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</si>
  <si>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</si>
  <si>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</si>
  <si>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</si>
  <si>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</si>
  <si>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</si>
  <si>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</si>
  <si>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</si>
  <si>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</si>
  <si>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</si>
  <si>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</si>
  <si>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</si>
  <si>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</si>
  <si>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</si>
  <si>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</si>
  <si>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</si>
  <si>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</si>
  <si>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</si>
  <si>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</si>
  <si>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</si>
  <si>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</si>
  <si>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</si>
  <si>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</si>
  <si>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</si>
  <si>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</si>
  <si>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</si>
  <si>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</si>
  <si>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</si>
  <si>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</si>
  <si>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</si>
  <si>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</si>
  <si>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</si>
  <si>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</si>
  <si>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</si>
  <si>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</si>
  <si>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</si>
  <si>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</si>
  <si>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</si>
  <si>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</si>
  <si>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</si>
  <si>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</si>
  <si>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</si>
  <si>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</si>
  <si>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</si>
  <si>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</si>
  <si>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</si>
  <si>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</si>
  <si>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</si>
  <si>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</si>
  <si>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</si>
  <si>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r>
      <t>Answer Time (Trouble Reports "TR", Billing &amp; Non-Billing)</t>
    </r>
    <r>
      <rPr>
        <sz val="10"/>
        <rFont val="Arial"/>
        <family val="2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</si>
  <si>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  <family val="2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</si>
  <si>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60 seconds</t>
    </r>
  </si>
  <si>
    <t>Date Revised: 05/04/10 (Added new lines and changed terms to reflect requirements of G.O.133-C)</t>
  </si>
  <si>
    <t>Sierra Telephone</t>
  </si>
  <si>
    <t>1016-C</t>
  </si>
  <si>
    <t>Linda Burton</t>
  </si>
  <si>
    <t>559-642-0229</t>
  </si>
  <si>
    <t xml:space="preserve">YMLP </t>
  </si>
  <si>
    <t>BSLK</t>
  </si>
  <si>
    <t>MMPA</t>
  </si>
  <si>
    <t>MRPS</t>
  </si>
  <si>
    <t>Total Company</t>
  </si>
  <si>
    <t>lindab@stcg.net</t>
  </si>
  <si>
    <t>Oakhurst (Host)</t>
  </si>
  <si>
    <t>71:20</t>
  </si>
  <si>
    <t>11:53</t>
  </si>
  <si>
    <t>48:55</t>
  </si>
  <si>
    <t>3:29</t>
  </si>
  <si>
    <t>9:33</t>
  </si>
  <si>
    <t>1:35</t>
  </si>
  <si>
    <t>8:09</t>
  </si>
  <si>
    <t>4:04</t>
  </si>
  <si>
    <t>10:05</t>
  </si>
  <si>
    <t>80:42</t>
  </si>
  <si>
    <t>68:42</t>
  </si>
  <si>
    <t>4:54</t>
  </si>
  <si>
    <t>216:03</t>
  </si>
  <si>
    <t>3:57</t>
  </si>
  <si>
    <t>1:58</t>
  </si>
  <si>
    <t>0:00</t>
  </si>
  <si>
    <t>7:54</t>
  </si>
  <si>
    <t>39:32</t>
  </si>
  <si>
    <t>4:29</t>
  </si>
  <si>
    <t>2:14</t>
  </si>
  <si>
    <t>119:19</t>
  </si>
  <si>
    <t>7:57</t>
  </si>
  <si>
    <t>144:13</t>
  </si>
  <si>
    <t>5:46</t>
  </si>
  <si>
    <t>1:22</t>
  </si>
  <si>
    <t>:41</t>
  </si>
  <si>
    <t>22:29</t>
  </si>
  <si>
    <t>11:14</t>
  </si>
  <si>
    <t>22:10</t>
  </si>
  <si>
    <t>3:41</t>
  </si>
  <si>
    <t>Date filed
(05/15/16)</t>
  </si>
  <si>
    <t>Date filed
(08/15/16)</t>
  </si>
  <si>
    <t>Date filed
(11/15/16)</t>
  </si>
  <si>
    <t>Date filed
(02/15/17)</t>
  </si>
  <si>
    <t xml:space="preserve">                                                                                 </t>
  </si>
  <si>
    <t>6:32</t>
  </si>
  <si>
    <t>98:10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</si>
</sst>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0" borderId="5" xfId="0" applyFont="1" applyBorder="1"/>
    <xf numFmtId="0" fontId="7" fillId="0" borderId="2" xfId="0" applyFont="1" applyBorder="1"/>
    <xf numFmtId="0" fontId="7" fillId="0" borderId="5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9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0" borderId="7" xfId="0" applyFont="1" applyBorder="1"/>
    <xf numFmtId="0" fontId="1" fillId="0" borderId="2" xfId="0" applyFont="1" applyBorder="1"/>
    <xf numFmtId="0" fontId="1" fillId="2" borderId="8" xfId="0" applyFont="1" applyFill="1" applyBorder="1"/>
    <xf numFmtId="0" fontId="1" fillId="2" borderId="2" xfId="0" applyFont="1" applyFill="1" applyBorder="1"/>
    <xf numFmtId="0" fontId="1" fillId="0" borderId="8" xfId="0" applyFont="1" applyBorder="1"/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9" xfId="0" applyFont="1" applyBorder="1"/>
    <xf numFmtId="0" fontId="1" fillId="2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2" fontId="1" fillId="2" borderId="5" xfId="0" applyNumberFormat="1" applyFont="1" applyFill="1" applyBorder="1"/>
    <xf numFmtId="0" fontId="5" fillId="0" borderId="1" xfId="0" applyFont="1" applyBorder="1" applyAlignment="1">
      <alignment horizontal="center"/>
    </xf>
    <xf numFmtId="2" fontId="1" fillId="2" borderId="6" xfId="0" applyNumberFormat="1" applyFont="1" applyFill="1" applyBorder="1"/>
    <xf numFmtId="49" fontId="1" fillId="0" borderId="5" xfId="0" applyNumberFormat="1" applyFont="1" applyFill="1" applyBorder="1" applyAlignment="1">
      <alignment horizontal="right"/>
    </xf>
    <xf numFmtId="2" fontId="1" fillId="0" borderId="5" xfId="0" applyNumberFormat="1" applyFont="1" applyBorder="1"/>
    <xf numFmtId="2" fontId="1" fillId="0" borderId="6" xfId="0" applyNumberFormat="1" applyFont="1" applyBorder="1"/>
    <xf numFmtId="2" fontId="1" fillId="2" borderId="4" xfId="0" applyNumberFormat="1" applyFont="1" applyFill="1" applyBorder="1"/>
    <xf numFmtId="0" fontId="1" fillId="2" borderId="9" xfId="2" applyFont="1" applyFill="1" applyBorder="1"/>
    <xf numFmtId="49" fontId="1" fillId="2" borderId="5" xfId="2" applyNumberFormat="1" applyFont="1" applyFill="1" applyBorder="1" applyAlignment="1">
      <alignment horizontal="right"/>
    </xf>
    <xf numFmtId="0" fontId="1" fillId="2" borderId="5" xfId="2" applyFont="1" applyFill="1" applyBorder="1"/>
    <xf numFmtId="49" fontId="1" fillId="2" borderId="10" xfId="2" applyNumberFormat="1" applyFont="1" applyFill="1" applyBorder="1" applyAlignment="1">
      <alignment horizontal="right"/>
    </xf>
    <xf numFmtId="0" fontId="11" fillId="2" borderId="8" xfId="0" applyFont="1" applyFill="1" applyBorder="1"/>
    <xf numFmtId="0" fontId="11" fillId="2" borderId="2" xfId="0" applyFont="1" applyFill="1" applyBorder="1"/>
    <xf numFmtId="0" fontId="11" fillId="0" borderId="2" xfId="0" applyFont="1" applyBorder="1"/>
    <xf numFmtId="2" fontId="11" fillId="2" borderId="5" xfId="0" applyNumberFormat="1" applyFont="1" applyFill="1" applyBorder="1"/>
    <xf numFmtId="2" fontId="11" fillId="0" borderId="5" xfId="0" applyNumberFormat="1" applyFont="1" applyBorder="1"/>
    <xf numFmtId="0" fontId="11" fillId="2" borderId="6" xfId="0" applyFont="1" applyFill="1" applyBorder="1"/>
    <xf numFmtId="49" fontId="1" fillId="2" borderId="10" xfId="2" quotePrefix="1" applyNumberFormat="1" applyFont="1" applyFill="1" applyBorder="1" applyAlignment="1">
      <alignment horizontal="right"/>
    </xf>
    <xf numFmtId="0" fontId="1" fillId="0" borderId="0" xfId="0" applyFont="1"/>
    <xf numFmtId="49" fontId="1" fillId="2" borderId="7" xfId="2" applyNumberFormat="1" applyFont="1" applyFill="1" applyBorder="1" applyAlignment="1">
      <alignment horizontal="right"/>
    </xf>
    <xf numFmtId="2" fontId="1" fillId="0" borderId="5" xfId="0" applyNumberFormat="1" applyFont="1" applyFill="1" applyBorder="1"/>
    <xf numFmtId="20" fontId="1" fillId="0" borderId="0" xfId="0" applyNumberFormat="1" applyFont="1"/>
    <xf numFmtId="164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right"/>
    </xf>
    <xf numFmtId="20" fontId="1" fillId="0" borderId="0" xfId="0" applyNumberFormat="1" applyFont="1" applyFill="1" applyBorder="1"/>
    <xf numFmtId="2" fontId="11" fillId="2" borderId="4" xfId="0" applyNumberFormat="1" applyFont="1" applyFill="1" applyBorder="1"/>
    <xf numFmtId="0" fontId="11" fillId="0" borderId="5" xfId="0" applyFont="1" applyBorder="1"/>
    <xf numFmtId="0" fontId="7" fillId="0" borderId="8" xfId="0" applyFont="1" applyFill="1" applyBorder="1" applyAlignment="1"/>
    <xf numFmtId="20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20" fontId="7" fillId="0" borderId="0" xfId="0" applyNumberFormat="1" applyFont="1" applyFill="1" applyBorder="1"/>
    <xf numFmtId="20" fontId="1" fillId="0" borderId="0" xfId="0" applyNumberFormat="1" applyFont="1" applyFill="1" applyBorder="1" applyAlignment="1">
      <alignment horizontal="right"/>
    </xf>
    <xf numFmtId="20" fontId="1" fillId="0" borderId="8" xfId="0" applyNumberFormat="1" applyFont="1" applyFill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0" fontId="1" fillId="0" borderId="0" xfId="0" applyFont="1" applyFill="1" applyBorder="1"/>
    <xf numFmtId="0" fontId="5" fillId="2" borderId="5" xfId="0" applyFont="1" applyFill="1" applyBorder="1" applyAlignment="1">
      <alignment horizontal="center"/>
    </xf>
    <xf numFmtId="0" fontId="11" fillId="2" borderId="5" xfId="2" applyFont="1" applyFill="1" applyBorder="1"/>
    <xf numFmtId="1" fontId="1" fillId="2" borderId="5" xfId="0" applyNumberFormat="1" applyFont="1" applyFill="1" applyBorder="1"/>
    <xf numFmtId="2" fontId="1" fillId="2" borderId="5" xfId="2" applyNumberFormat="1" applyFont="1" applyFill="1" applyBorder="1"/>
    <xf numFmtId="0" fontId="1" fillId="2" borderId="4" xfId="0" applyFont="1" applyFill="1" applyBorder="1" applyAlignment="1"/>
    <xf numFmtId="0" fontId="1" fillId="2" borderId="10" xfId="0" applyFont="1" applyFill="1" applyBorder="1" applyAlignment="1"/>
    <xf numFmtId="0" fontId="1" fillId="0" borderId="10" xfId="0" applyFont="1" applyBorder="1" applyAlignment="1"/>
    <xf numFmtId="0" fontId="1" fillId="0" borderId="4" xfId="0" applyFont="1" applyFill="1" applyBorder="1" applyAlignment="1"/>
    <xf numFmtId="10" fontId="1" fillId="0" borderId="10" xfId="0" applyNumberFormat="1" applyFont="1" applyBorder="1" applyAlignment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5" xfId="2" applyFont="1" applyFill="1" applyBorder="1" applyAlignment="1">
      <alignment horizontal="right"/>
    </xf>
    <xf numFmtId="0" fontId="1" fillId="0" borderId="2" xfId="2" applyFont="1" applyBorder="1" applyAlignment="1">
      <alignment horizontal="right"/>
    </xf>
    <xf numFmtId="0" fontId="1" fillId="2" borderId="10" xfId="0" applyFont="1" applyFill="1" applyBorder="1"/>
    <xf numFmtId="1" fontId="1" fillId="2" borderId="10" xfId="0" applyNumberFormat="1" applyFont="1" applyFill="1" applyBorder="1"/>
    <xf numFmtId="2" fontId="11" fillId="2" borderId="6" xfId="0" applyNumberFormat="1" applyFont="1" applyFill="1" applyBorder="1"/>
    <xf numFmtId="0" fontId="11" fillId="2" borderId="5" xfId="0" applyFont="1" applyFill="1" applyBorder="1"/>
    <xf numFmtId="1" fontId="11" fillId="2" borderId="4" xfId="0" applyNumberFormat="1" applyFont="1" applyFill="1" applyBorder="1"/>
    <xf numFmtId="0" fontId="1" fillId="2" borderId="4" xfId="0" applyFont="1" applyFill="1" applyBorder="1" applyAlignment="1"/>
    <xf numFmtId="0" fontId="1" fillId="2" borderId="10" xfId="0" applyFont="1" applyFill="1" applyBorder="1" applyAlignment="1"/>
    <xf numFmtId="0" fontId="1" fillId="0" borderId="4" xfId="0" applyFont="1" applyFill="1" applyBorder="1" applyAlignment="1"/>
    <xf numFmtId="0" fontId="1" fillId="0" borderId="10" xfId="0" applyFont="1" applyBorder="1" applyAlignment="1"/>
    <xf numFmtId="0" fontId="5" fillId="0" borderId="1" xfId="0" applyFont="1" applyBorder="1" applyAlignment="1">
      <alignment horizontal="left"/>
    </xf>
    <xf numFmtId="0" fontId="9" fillId="0" borderId="1" xfId="1" applyBorder="1" applyAlignment="1" applyProtection="1">
      <alignment horizontal="left"/>
    </xf>
    <xf numFmtId="2" fontId="1" fillId="2" borderId="4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Fill="1" applyBorder="1" applyAlignment="1"/>
    <xf numFmtId="2" fontId="1" fillId="0" borderId="10" xfId="0" applyNumberFormat="1" applyFont="1" applyBorder="1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/>
    <xf numFmtId="0" fontId="5" fillId="0" borderId="10" xfId="0" applyFont="1" applyBorder="1" applyAlignment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" fillId="0" borderId="5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0" fontId="1" fillId="0" borderId="14" xfId="0" applyFont="1" applyBorder="1" applyAlignment="1"/>
    <xf numFmtId="0" fontId="1" fillId="0" borderId="12" xfId="0" applyFont="1" applyBorder="1" applyAlignment="1"/>
    <xf numFmtId="0" fontId="1" fillId="0" borderId="16" xfId="0" applyFont="1" applyBorder="1" applyAlignment="1"/>
    <xf numFmtId="0" fontId="1" fillId="0" borderId="13" xfId="0" applyFont="1" applyBorder="1" applyAlignment="1"/>
    <xf numFmtId="0" fontId="1" fillId="0" borderId="15" xfId="0" applyFont="1" applyBorder="1" applyAlignment="1"/>
    <xf numFmtId="0" fontId="5" fillId="0" borderId="2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1" fillId="0" borderId="5" xfId="0" applyFont="1" applyBorder="1" applyAlignment="1"/>
    <xf numFmtId="0" fontId="4" fillId="0" borderId="8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4" fillId="0" borderId="0" xfId="0" applyFont="1" applyBorder="1" applyAlignment="1"/>
    <xf numFmtId="0" fontId="4" fillId="0" borderId="16" xfId="0" applyFont="1" applyBorder="1" applyAlignment="1"/>
    <xf numFmtId="0" fontId="7" fillId="0" borderId="13" xfId="0" applyFont="1" applyBorder="1" applyAlignment="1"/>
    <xf numFmtId="0" fontId="7" fillId="0" borderId="7" xfId="0" applyFont="1" applyBorder="1" applyAlignment="1"/>
    <xf numFmtId="0" fontId="7" fillId="0" borderId="15" xfId="0" applyFont="1" applyBorder="1" applyAlignment="1"/>
    <xf numFmtId="0" fontId="7" fillId="0" borderId="14" xfId="0" applyFont="1" applyBorder="1" applyAlignment="1"/>
    <xf numFmtId="0" fontId="7" fillId="0" borderId="12" xfId="0" applyFont="1" applyBorder="1" applyAlignment="1"/>
    <xf numFmtId="0" fontId="7" fillId="0" borderId="16" xfId="0" applyFont="1" applyBorder="1" applyAlignment="1"/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0" xfId="0" applyFont="1"/>
    <xf numFmtId="0" fontId="7" fillId="0" borderId="10" xfId="0" applyFont="1" applyBorder="1" applyAlignment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/>
    <xf numFmtId="0" fontId="7" fillId="0" borderId="5" xfId="0" applyFont="1" applyFill="1" applyBorder="1" applyAlignment="1"/>
    <xf numFmtId="0" fontId="7" fillId="0" borderId="2" xfId="0" applyFont="1" applyFill="1" applyBorder="1" applyAlignment="1"/>
    <xf numFmtId="10" fontId="7" fillId="2" borderId="4" xfId="0" applyNumberFormat="1" applyFont="1" applyFill="1" applyBorder="1" applyAlignment="1">
      <alignment horizontal="center"/>
    </xf>
    <xf numFmtId="10" fontId="7" fillId="2" borderId="10" xfId="0" applyNumberFormat="1" applyFont="1" applyFill="1" applyBorder="1" applyAlignment="1">
      <alignment horizontal="center"/>
    </xf>
    <xf numFmtId="10" fontId="1" fillId="0" borderId="4" xfId="0" applyNumberFormat="1" applyFont="1" applyFill="1" applyBorder="1" applyAlignment="1"/>
    <xf numFmtId="10" fontId="1" fillId="2" borderId="4" xfId="0" applyNumberFormat="1" applyFont="1" applyFill="1" applyBorder="1" applyAlignment="1">
      <alignment horizontal="center"/>
    </xf>
    <xf numFmtId="10" fontId="1" fillId="2" borderId="10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Percent 2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1219200</xdr:colOff>
          <xdr:row>0</xdr:row>
          <xdr:rowOff>676275</xdr:rowOff>
        </xdr:from>
        <xdr:to>
          <xdr:col>2</xdr:col>
          <xdr:colOff>1619250</xdr:colOff>
          <xdr:row>0</xdr:row>
          <xdr:rowOff>781050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1676400</xdr:colOff>
          <xdr:row>0</xdr:row>
          <xdr:rowOff>676275</xdr:rowOff>
        </xdr:from>
        <xdr:to>
          <xdr:col>3</xdr:col>
          <xdr:colOff>352425</xdr:colOff>
          <xdr:row>0</xdr:row>
          <xdr:rowOff>781050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0</xdr:row>
          <xdr:rowOff>676275</xdr:rowOff>
        </xdr:from>
        <xdr:to>
          <xdr:col>2</xdr:col>
          <xdr:colOff>1162050</xdr:colOff>
          <xdr:row>0</xdr:row>
          <xdr:rowOff>781050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0</xdr:row>
          <xdr:rowOff>257175</xdr:rowOff>
        </xdr:from>
        <xdr:to>
          <xdr:col>2</xdr:col>
          <xdr:colOff>304800</xdr:colOff>
          <xdr:row>0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0</xdr:row>
          <xdr:rowOff>257175</xdr:rowOff>
        </xdr:from>
        <xdr:to>
          <xdr:col>2</xdr:col>
          <xdr:colOff>466725</xdr:colOff>
          <xdr:row>0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0</xdr:row>
          <xdr:rowOff>257175</xdr:rowOff>
        </xdr:from>
        <xdr:to>
          <xdr:col>2</xdr:col>
          <xdr:colOff>123825</xdr:colOff>
          <xdr:row>0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0</xdr:row>
          <xdr:rowOff>180975</xdr:rowOff>
        </xdr:from>
        <xdr:to>
          <xdr:col>2</xdr:col>
          <xdr:colOff>85725</xdr:colOff>
          <xdr:row>0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180975</xdr:rowOff>
        </xdr:from>
        <xdr:to>
          <xdr:col>2</xdr:col>
          <xdr:colOff>200025</xdr:colOff>
          <xdr:row>0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0</xdr:row>
          <xdr:rowOff>180975</xdr:rowOff>
        </xdr:from>
        <xdr:to>
          <xdr:col>1</xdr:col>
          <xdr:colOff>247650</xdr:colOff>
          <xdr:row>0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0</xdr:row>
          <xdr:rowOff>257175</xdr:rowOff>
        </xdr:from>
        <xdr:to>
          <xdr:col>2</xdr:col>
          <xdr:colOff>304800</xdr:colOff>
          <xdr:row>0</xdr:row>
          <xdr:rowOff>304800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0</xdr:row>
          <xdr:rowOff>257175</xdr:rowOff>
        </xdr:from>
        <xdr:to>
          <xdr:col>2</xdr:col>
          <xdr:colOff>466725</xdr:colOff>
          <xdr:row>0</xdr:row>
          <xdr:rowOff>304800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0</xdr:row>
          <xdr:rowOff>257175</xdr:rowOff>
        </xdr:from>
        <xdr:to>
          <xdr:col>2</xdr:col>
          <xdr:colOff>123825</xdr:colOff>
          <xdr:row>0</xdr:row>
          <xdr:rowOff>304800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0</xdr:row>
          <xdr:rowOff>180975</xdr:rowOff>
        </xdr:from>
        <xdr:to>
          <xdr:col>2</xdr:col>
          <xdr:colOff>85725</xdr:colOff>
          <xdr:row>0</xdr:row>
          <xdr:rowOff>219075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180975</xdr:rowOff>
        </xdr:from>
        <xdr:to>
          <xdr:col>2</xdr:col>
          <xdr:colOff>200025</xdr:colOff>
          <xdr:row>0</xdr:row>
          <xdr:rowOff>219075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0</xdr:row>
          <xdr:rowOff>180975</xdr:rowOff>
        </xdr:from>
        <xdr:to>
          <xdr:col>1</xdr:col>
          <xdr:colOff>247650</xdr:colOff>
          <xdr:row>0</xdr:row>
          <xdr:rowOff>219075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0</xdr:row>
          <xdr:rowOff>257175</xdr:rowOff>
        </xdr:from>
        <xdr:to>
          <xdr:col>2</xdr:col>
          <xdr:colOff>304800</xdr:colOff>
          <xdr:row>0</xdr:row>
          <xdr:rowOff>304800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0</xdr:row>
          <xdr:rowOff>257175</xdr:rowOff>
        </xdr:from>
        <xdr:to>
          <xdr:col>2</xdr:col>
          <xdr:colOff>466725</xdr:colOff>
          <xdr:row>0</xdr:row>
          <xdr:rowOff>304800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0</xdr:row>
          <xdr:rowOff>257175</xdr:rowOff>
        </xdr:from>
        <xdr:to>
          <xdr:col>2</xdr:col>
          <xdr:colOff>123825</xdr:colOff>
          <xdr:row>0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10" Type="http://schemas.openxmlformats.org/officeDocument/2006/relationships/ctrlProp" Target="../ctrlProps/ctrlProp3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printerSettings" Target="../printerSettings/printerSettings7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8.bin"/><Relationship Id="rId10" Type="http://schemas.openxmlformats.org/officeDocument/2006/relationships/ctrlProp" Target="../ctrlProps/ctrlProp6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printerSettings" Target="../printerSettings/printerSettings11.bin"/><Relationship Id="rId7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2.bin"/><Relationship Id="rId10" Type="http://schemas.openxmlformats.org/officeDocument/2006/relationships/ctrlProp" Target="../ctrlProps/ctrlProp9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printerSettings" Target="../printerSettings/printerSettings15.bin"/><Relationship Id="rId7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16.bin"/><Relationship Id="rId10" Type="http://schemas.openxmlformats.org/officeDocument/2006/relationships/ctrlProp" Target="../ctrlProps/ctrlProp12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9.bin"/><Relationship Id="rId7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0.bin"/><Relationship Id="rId10" Type="http://schemas.openxmlformats.org/officeDocument/2006/relationships/ctrlProp" Target="../ctrlProps/ctrlProp15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printerSettings" Target="../printerSettings/printerSettings23.bin"/><Relationship Id="rId7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24.bin"/><Relationship Id="rId10" Type="http://schemas.openxmlformats.org/officeDocument/2006/relationships/ctrlProp" Target="../ctrlProps/ctrlProp18.xml"/><Relationship Id="rId4" Type="http://schemas.openxmlformats.org/officeDocument/2006/relationships/hyperlink" Target="mailto:lindab@stcg.net" TargetMode="External"/><Relationship Id="rId9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tabSelected="1" view="pageBreakPreview" topLeftCell="A4" zoomScaleNormal="100" zoomScaleSheetLayoutView="100" workbookViewId="0">
      <selection activeCell="D11" sqref="D11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86.25" customHeight="1" x14ac:dyDescent="0.2">
      <c r="C1" s="115" t="s">
        <v>23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2:16" s="3" customFormat="1" ht="13.5" thickBot="1" x14ac:dyDescent="0.25">
      <c r="B2" s="3" t="s">
        <v>36</v>
      </c>
      <c r="D2" s="142" t="s">
        <v>58</v>
      </c>
      <c r="E2" s="142"/>
      <c r="I2" s="4" t="s">
        <v>32</v>
      </c>
      <c r="J2" s="9" t="s">
        <v>59</v>
      </c>
      <c r="M2" s="3" t="s">
        <v>37</v>
      </c>
      <c r="N2" s="6"/>
      <c r="O2" s="27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66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7" t="s">
        <v>0</v>
      </c>
      <c r="C7" s="158"/>
      <c r="D7" s="148"/>
      <c r="E7" s="127" t="s">
        <v>99</v>
      </c>
      <c r="F7" s="128"/>
      <c r="G7" s="129"/>
      <c r="H7" s="121" t="s">
        <v>100</v>
      </c>
      <c r="I7" s="122"/>
      <c r="J7" s="123"/>
      <c r="K7" s="127" t="s">
        <v>101</v>
      </c>
      <c r="L7" s="128"/>
      <c r="M7" s="129"/>
      <c r="N7" s="121" t="s">
        <v>102</v>
      </c>
      <c r="O7" s="122"/>
      <c r="P7" s="123"/>
    </row>
    <row r="8" spans="2:16" ht="12.75" customHeight="1" x14ac:dyDescent="0.2">
      <c r="B8" s="149"/>
      <c r="C8" s="159"/>
      <c r="D8" s="150"/>
      <c r="E8" s="130"/>
      <c r="F8" s="131"/>
      <c r="G8" s="132"/>
      <c r="H8" s="124"/>
      <c r="I8" s="125"/>
      <c r="J8" s="126"/>
      <c r="K8" s="130"/>
      <c r="L8" s="131"/>
      <c r="M8" s="132"/>
      <c r="N8" s="124"/>
      <c r="O8" s="125"/>
      <c r="P8" s="126"/>
    </row>
    <row r="9" spans="2:16" ht="12.75" customHeight="1" x14ac:dyDescent="0.2">
      <c r="B9" s="149"/>
      <c r="C9" s="159"/>
      <c r="D9" s="150"/>
      <c r="E9" s="144" t="s">
        <v>1</v>
      </c>
      <c r="F9" s="145"/>
      <c r="G9" s="146"/>
      <c r="H9" s="134" t="s">
        <v>2</v>
      </c>
      <c r="I9" s="137"/>
      <c r="J9" s="138"/>
      <c r="K9" s="144" t="s">
        <v>3</v>
      </c>
      <c r="L9" s="145"/>
      <c r="M9" s="146"/>
      <c r="N9" s="134" t="s">
        <v>4</v>
      </c>
      <c r="O9" s="137"/>
      <c r="P9" s="138"/>
    </row>
    <row r="10" spans="2:16" s="29" customFormat="1" ht="12.75" customHeight="1" x14ac:dyDescent="0.2">
      <c r="B10" s="151"/>
      <c r="C10" s="160"/>
      <c r="D10" s="152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83" t="s">
        <v>11</v>
      </c>
      <c r="L10" s="83" t="s">
        <v>12</v>
      </c>
      <c r="M10" s="83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47" t="s">
        <v>43</v>
      </c>
      <c r="C11" s="148"/>
      <c r="D11" s="30" t="s">
        <v>26</v>
      </c>
      <c r="E11" s="54">
        <v>192.33</v>
      </c>
      <c r="F11" s="48">
        <v>84.62</v>
      </c>
      <c r="G11" s="50">
        <v>110.27</v>
      </c>
      <c r="H11" s="33"/>
      <c r="I11" s="52"/>
      <c r="J11" s="52"/>
      <c r="K11" s="57"/>
      <c r="L11" s="57"/>
      <c r="M11" s="57"/>
      <c r="N11" s="52"/>
      <c r="O11" s="53"/>
      <c r="P11" s="52"/>
    </row>
    <row r="12" spans="2:16" x14ac:dyDescent="0.2">
      <c r="B12" s="149"/>
      <c r="C12" s="150"/>
      <c r="D12" s="33" t="s">
        <v>27</v>
      </c>
      <c r="E12" s="32">
        <v>198</v>
      </c>
      <c r="F12" s="31">
        <v>79</v>
      </c>
      <c r="G12" s="32">
        <v>82</v>
      </c>
      <c r="H12" s="33"/>
      <c r="I12" s="33"/>
      <c r="J12" s="33"/>
      <c r="K12" s="57"/>
      <c r="L12" s="57"/>
      <c r="M12" s="57"/>
      <c r="N12" s="33"/>
      <c r="O12" s="34"/>
      <c r="P12" s="33"/>
    </row>
    <row r="13" spans="2:16" x14ac:dyDescent="0.2">
      <c r="B13" s="151"/>
      <c r="C13" s="152"/>
      <c r="D13" s="30" t="s">
        <v>28</v>
      </c>
      <c r="E13" s="48">
        <f>E11/E12</f>
        <v>0.97136363636363643</v>
      </c>
      <c r="F13" s="48">
        <f>F11/F12</f>
        <v>1.0711392405063291</v>
      </c>
      <c r="G13" s="48">
        <f>G11/G12</f>
        <v>1.3447560975609756</v>
      </c>
      <c r="H13" s="33"/>
      <c r="I13" s="33"/>
      <c r="J13" s="30"/>
      <c r="K13" s="57"/>
      <c r="L13" s="57"/>
      <c r="M13" s="86"/>
      <c r="N13" s="33"/>
      <c r="O13" s="33"/>
      <c r="P13" s="30"/>
    </row>
    <row r="14" spans="2:16" ht="12.75" customHeight="1" x14ac:dyDescent="0.2">
      <c r="B14" s="147" t="s">
        <v>44</v>
      </c>
      <c r="C14" s="148"/>
      <c r="D14" s="38" t="s">
        <v>45</v>
      </c>
      <c r="E14" s="39">
        <v>281</v>
      </c>
      <c r="F14" s="40">
        <v>148</v>
      </c>
      <c r="G14" s="32">
        <v>176</v>
      </c>
      <c r="H14" s="33"/>
      <c r="I14" s="33"/>
      <c r="J14" s="38"/>
      <c r="K14" s="57"/>
      <c r="L14" s="57"/>
      <c r="M14" s="57"/>
      <c r="N14" s="38"/>
      <c r="O14" s="41"/>
      <c r="P14" s="38"/>
    </row>
    <row r="15" spans="2:16" ht="15" customHeight="1" x14ac:dyDescent="0.2">
      <c r="B15" s="149"/>
      <c r="C15" s="150"/>
      <c r="D15" s="42" t="s">
        <v>29</v>
      </c>
      <c r="E15" s="32">
        <v>281</v>
      </c>
      <c r="F15" s="31">
        <v>148</v>
      </c>
      <c r="G15" s="32">
        <v>176</v>
      </c>
      <c r="H15" s="33"/>
      <c r="I15" s="33"/>
      <c r="J15" s="33"/>
      <c r="K15" s="57"/>
      <c r="L15" s="57"/>
      <c r="M15" s="57"/>
      <c r="N15" s="33"/>
      <c r="O15" s="34"/>
      <c r="P15" s="33"/>
    </row>
    <row r="16" spans="2:16" ht="13.5" customHeight="1" x14ac:dyDescent="0.2">
      <c r="B16" s="149"/>
      <c r="C16" s="150"/>
      <c r="D16" s="42" t="s">
        <v>30</v>
      </c>
      <c r="E16" s="31">
        <f t="shared" ref="E16:L16" si="0">E14-E15</f>
        <v>0</v>
      </c>
      <c r="F16" s="31">
        <f t="shared" si="0"/>
        <v>0</v>
      </c>
      <c r="G16" s="31">
        <f t="shared" si="0"/>
        <v>0</v>
      </c>
      <c r="H16" s="33">
        <f t="shared" si="0"/>
        <v>0</v>
      </c>
      <c r="I16" s="33">
        <f t="shared" si="0"/>
        <v>0</v>
      </c>
      <c r="J16" s="33">
        <f t="shared" si="0"/>
        <v>0</v>
      </c>
      <c r="K16" s="31">
        <f t="shared" si="0"/>
        <v>0</v>
      </c>
      <c r="L16" s="31">
        <f t="shared" si="0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51"/>
      <c r="C17" s="152"/>
      <c r="D17" s="30" t="s">
        <v>17</v>
      </c>
      <c r="E17" s="85">
        <f t="shared" ref="E17:O17" si="1">E15/E14*100</f>
        <v>100</v>
      </c>
      <c r="F17" s="85">
        <f t="shared" si="1"/>
        <v>100</v>
      </c>
      <c r="G17" s="85">
        <f t="shared" si="1"/>
        <v>100</v>
      </c>
      <c r="H17" s="33" t="e">
        <f t="shared" si="1"/>
        <v>#DIV/0!</v>
      </c>
      <c r="I17" s="33" t="e">
        <f t="shared" si="1"/>
        <v>#DIV/0!</v>
      </c>
      <c r="J17" s="33" t="e">
        <f t="shared" si="1"/>
        <v>#DIV/0!</v>
      </c>
      <c r="K17" s="48" t="e">
        <f t="shared" si="1"/>
        <v>#DIV/0!</v>
      </c>
      <c r="L17" s="85" t="e">
        <f t="shared" si="1"/>
        <v>#DIV/0!</v>
      </c>
      <c r="M17" s="85" t="e">
        <f t="shared" si="1"/>
        <v>#DIV/0!</v>
      </c>
      <c r="N17" s="33" t="e">
        <f t="shared" si="1"/>
        <v>#DIV/0!</v>
      </c>
      <c r="O17" s="53" t="e">
        <f t="shared" si="1"/>
        <v>#DIV/0!</v>
      </c>
      <c r="P17" s="52" t="e">
        <f>P15/P14*100</f>
        <v>#DIV/0!</v>
      </c>
    </row>
    <row r="18" spans="2:16" x14ac:dyDescent="0.2">
      <c r="B18" s="133" t="s">
        <v>18</v>
      </c>
      <c r="C18" s="106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53" t="s">
        <v>19</v>
      </c>
      <c r="C19" s="139" t="s">
        <v>46</v>
      </c>
      <c r="D19" s="38" t="s">
        <v>47</v>
      </c>
      <c r="E19" s="59">
        <v>17584</v>
      </c>
      <c r="F19" s="60">
        <v>17446</v>
      </c>
      <c r="G19" s="64">
        <v>17389</v>
      </c>
      <c r="H19" s="74"/>
      <c r="I19" s="74"/>
      <c r="J19" s="61"/>
      <c r="K19" s="84"/>
      <c r="L19" s="84"/>
      <c r="M19" s="84"/>
      <c r="N19" s="38"/>
      <c r="O19" s="97"/>
      <c r="P19" s="97"/>
    </row>
    <row r="20" spans="2:16" x14ac:dyDescent="0.2">
      <c r="B20" s="154"/>
      <c r="C20" s="140"/>
      <c r="D20" s="33" t="s">
        <v>48</v>
      </c>
      <c r="E20" s="94">
        <v>166</v>
      </c>
      <c r="F20" s="95">
        <v>105</v>
      </c>
      <c r="G20" s="94">
        <v>159</v>
      </c>
      <c r="H20" s="92"/>
      <c r="I20" s="92"/>
      <c r="J20" s="92"/>
      <c r="K20" s="96"/>
      <c r="L20" s="96"/>
      <c r="M20" s="96"/>
      <c r="N20" s="92"/>
      <c r="O20" s="93"/>
      <c r="P20" s="92"/>
    </row>
    <row r="21" spans="2:16" x14ac:dyDescent="0.2">
      <c r="B21" s="154"/>
      <c r="C21" s="141"/>
      <c r="D21" s="30" t="s">
        <v>40</v>
      </c>
      <c r="E21" s="62">
        <f t="shared" ref="E21:N21" si="2">E20/E19*100</f>
        <v>0.94404003639672429</v>
      </c>
      <c r="F21" s="62">
        <f t="shared" si="2"/>
        <v>0.60185715923420846</v>
      </c>
      <c r="G21" s="73">
        <f t="shared" si="2"/>
        <v>0.91437115417792847</v>
      </c>
      <c r="H21" s="63" t="e">
        <f t="shared" si="2"/>
        <v>#DIV/0!</v>
      </c>
      <c r="I21" s="63" t="e">
        <f t="shared" si="2"/>
        <v>#DIV/0!</v>
      </c>
      <c r="J21" s="63" t="e">
        <f t="shared" si="2"/>
        <v>#DIV/0!</v>
      </c>
      <c r="K21" s="62" t="e">
        <f t="shared" si="2"/>
        <v>#DIV/0!</v>
      </c>
      <c r="L21" s="62" t="e">
        <f t="shared" si="2"/>
        <v>#DIV/0!</v>
      </c>
      <c r="M21" s="62" t="e">
        <f t="shared" si="2"/>
        <v>#DIV/0!</v>
      </c>
      <c r="N21" s="52" t="e">
        <f t="shared" si="2"/>
        <v>#DIV/0!</v>
      </c>
      <c r="O21" s="53" t="e">
        <f>O20/O19*100</f>
        <v>#DIV/0!</v>
      </c>
      <c r="P21" s="52" t="e">
        <f>P20/P19*100</f>
        <v>#DIV/0!</v>
      </c>
    </row>
    <row r="22" spans="2:16" ht="12.75" customHeight="1" x14ac:dyDescent="0.2">
      <c r="B22" s="154"/>
      <c r="C22" s="139" t="s">
        <v>31</v>
      </c>
      <c r="D22" s="38" t="s">
        <v>47</v>
      </c>
      <c r="E22" s="39"/>
      <c r="F22" s="40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54"/>
      <c r="C23" s="140"/>
      <c r="D23" s="33" t="s">
        <v>48</v>
      </c>
      <c r="E23" s="32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54"/>
      <c r="C24" s="141"/>
      <c r="D24" s="30" t="s">
        <v>40</v>
      </c>
      <c r="E24" s="35"/>
      <c r="F24" s="36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54"/>
      <c r="C25" s="139" t="s">
        <v>49</v>
      </c>
      <c r="D25" s="38" t="s">
        <v>47</v>
      </c>
      <c r="E25" s="39"/>
      <c r="F25" s="40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54"/>
      <c r="C26" s="140"/>
      <c r="D26" s="33" t="s">
        <v>48</v>
      </c>
      <c r="E26" s="32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55"/>
      <c r="C27" s="141"/>
      <c r="D27" s="30" t="s">
        <v>40</v>
      </c>
      <c r="E27" s="35"/>
      <c r="F27" s="36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56" t="s">
        <v>50</v>
      </c>
      <c r="C28" s="148"/>
      <c r="D28" s="33" t="s">
        <v>51</v>
      </c>
      <c r="E28" s="32">
        <v>44</v>
      </c>
      <c r="F28" s="31">
        <v>15</v>
      </c>
      <c r="G28" s="31">
        <v>25</v>
      </c>
      <c r="H28" s="33"/>
      <c r="I28" s="33"/>
      <c r="J28" s="33"/>
      <c r="K28" s="57"/>
      <c r="L28" s="57"/>
      <c r="M28" s="57"/>
      <c r="N28" s="33"/>
      <c r="O28" s="92"/>
      <c r="P28" s="92"/>
    </row>
    <row r="29" spans="2:16" x14ac:dyDescent="0.2">
      <c r="B29" s="149"/>
      <c r="C29" s="150"/>
      <c r="D29" s="30" t="s">
        <v>52</v>
      </c>
      <c r="E29" s="35">
        <v>44</v>
      </c>
      <c r="F29" s="36">
        <v>15</v>
      </c>
      <c r="G29" s="36">
        <v>24</v>
      </c>
      <c r="H29" s="33"/>
      <c r="I29" s="33"/>
      <c r="J29" s="33"/>
      <c r="K29" s="57"/>
      <c r="L29" s="57"/>
      <c r="M29" s="57"/>
      <c r="N29" s="33"/>
      <c r="O29" s="92"/>
      <c r="P29" s="92"/>
    </row>
    <row r="30" spans="2:16" x14ac:dyDescent="0.2">
      <c r="B30" s="149"/>
      <c r="C30" s="150"/>
      <c r="D30" s="44" t="s">
        <v>53</v>
      </c>
      <c r="E30" s="45">
        <f t="shared" ref="E30:P30" si="3">E29/E28*100</f>
        <v>100</v>
      </c>
      <c r="F30" s="36">
        <f t="shared" si="3"/>
        <v>100</v>
      </c>
      <c r="G30" s="36">
        <v>96</v>
      </c>
      <c r="H30" s="68" t="e">
        <f t="shared" si="3"/>
        <v>#DIV/0!</v>
      </c>
      <c r="I30" s="68" t="e">
        <f t="shared" si="3"/>
        <v>#DIV/0!</v>
      </c>
      <c r="J30" s="68" t="e">
        <f t="shared" si="3"/>
        <v>#DIV/0!</v>
      </c>
      <c r="K30" s="55" t="e">
        <f t="shared" si="3"/>
        <v>#DIV/0!</v>
      </c>
      <c r="L30" s="55" t="e">
        <f t="shared" si="3"/>
        <v>#DIV/0!</v>
      </c>
      <c r="M30" s="55" t="e">
        <f t="shared" si="3"/>
        <v>#DIV/0!</v>
      </c>
      <c r="N30" s="68" t="e">
        <f t="shared" si="3"/>
        <v>#DIV/0!</v>
      </c>
      <c r="O30" s="68" t="e">
        <f t="shared" si="3"/>
        <v>#DIV/0!</v>
      </c>
      <c r="P30" s="68" t="e">
        <f t="shared" si="3"/>
        <v>#DIV/0!</v>
      </c>
    </row>
    <row r="31" spans="2:16" x14ac:dyDescent="0.2">
      <c r="B31" s="149"/>
      <c r="C31" s="150"/>
      <c r="D31" s="33" t="s">
        <v>41</v>
      </c>
      <c r="E31" s="56" t="s">
        <v>81</v>
      </c>
      <c r="F31" s="56" t="s">
        <v>89</v>
      </c>
      <c r="G31" s="56" t="s">
        <v>91</v>
      </c>
      <c r="H31" s="81"/>
      <c r="I31" s="51"/>
      <c r="J31" s="81"/>
      <c r="K31" s="56"/>
      <c r="L31" s="56"/>
      <c r="M31" s="65"/>
      <c r="N31" s="81"/>
      <c r="O31" s="51"/>
      <c r="P31" s="81"/>
    </row>
    <row r="32" spans="2:16" x14ac:dyDescent="0.2">
      <c r="B32" s="151"/>
      <c r="C32" s="152"/>
      <c r="D32" s="30" t="s">
        <v>42</v>
      </c>
      <c r="E32" s="67" t="s">
        <v>80</v>
      </c>
      <c r="F32" s="56" t="s">
        <v>90</v>
      </c>
      <c r="G32" s="56" t="s">
        <v>92</v>
      </c>
      <c r="H32" s="81"/>
      <c r="I32" s="51"/>
      <c r="J32" s="81"/>
      <c r="K32" s="67"/>
      <c r="L32" s="56"/>
      <c r="M32" s="58"/>
      <c r="N32" s="81"/>
      <c r="O32" s="51"/>
      <c r="P32" s="81"/>
    </row>
    <row r="34" spans="2:16" s="3" customFormat="1" x14ac:dyDescent="0.2">
      <c r="B34" s="134" t="s">
        <v>20</v>
      </c>
      <c r="C34" s="135"/>
      <c r="D34" s="135"/>
      <c r="E34" s="135"/>
      <c r="F34" s="135"/>
      <c r="G34" s="135"/>
      <c r="H34" s="136"/>
      <c r="I34" s="117" t="s">
        <v>1</v>
      </c>
      <c r="J34" s="118"/>
      <c r="K34" s="119" t="s">
        <v>2</v>
      </c>
      <c r="L34" s="120"/>
      <c r="M34" s="117" t="s">
        <v>3</v>
      </c>
      <c r="N34" s="118"/>
      <c r="O34" s="119" t="s">
        <v>4</v>
      </c>
      <c r="P34" s="120"/>
    </row>
    <row r="35" spans="2:16" ht="12.75" customHeight="1" x14ac:dyDescent="0.2">
      <c r="B35" s="161" t="s">
        <v>54</v>
      </c>
      <c r="C35" s="162"/>
      <c r="D35" s="162"/>
      <c r="E35" s="143" t="s">
        <v>55</v>
      </c>
      <c r="F35" s="143"/>
      <c r="G35" s="143"/>
      <c r="H35" s="143"/>
      <c r="I35" s="103"/>
      <c r="J35" s="104"/>
      <c r="K35" s="105"/>
      <c r="L35" s="106"/>
      <c r="M35" s="103"/>
      <c r="N35" s="104"/>
      <c r="O35" s="105"/>
      <c r="P35" s="106"/>
    </row>
    <row r="36" spans="2:16" x14ac:dyDescent="0.2">
      <c r="B36" s="162"/>
      <c r="C36" s="162"/>
      <c r="D36" s="162"/>
      <c r="E36" s="143" t="s">
        <v>21</v>
      </c>
      <c r="F36" s="143"/>
      <c r="G36" s="143"/>
      <c r="H36" s="143"/>
      <c r="I36" s="103"/>
      <c r="J36" s="104"/>
      <c r="K36" s="105"/>
      <c r="L36" s="106"/>
      <c r="M36" s="103"/>
      <c r="N36" s="104"/>
      <c r="O36" s="105"/>
      <c r="P36" s="106"/>
    </row>
    <row r="37" spans="2:16" x14ac:dyDescent="0.2">
      <c r="B37" s="162"/>
      <c r="C37" s="162"/>
      <c r="D37" s="162"/>
      <c r="E37" s="143" t="s">
        <v>56</v>
      </c>
      <c r="F37" s="143"/>
      <c r="G37" s="143"/>
      <c r="H37" s="143"/>
      <c r="I37" s="109"/>
      <c r="J37" s="110"/>
      <c r="K37" s="105"/>
      <c r="L37" s="106"/>
      <c r="M37" s="103"/>
      <c r="N37" s="104"/>
      <c r="O37" s="113"/>
      <c r="P37" s="114"/>
    </row>
    <row r="38" spans="2:16" x14ac:dyDescent="0.2">
      <c r="B38" s="28"/>
      <c r="C38" s="28"/>
      <c r="D38" s="28"/>
      <c r="E38" s="46"/>
      <c r="F38" s="28"/>
      <c r="G38" s="28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28"/>
      <c r="E39" s="46"/>
      <c r="F39" s="28"/>
      <c r="G39" s="28"/>
      <c r="H39" s="46"/>
      <c r="I39" s="46"/>
      <c r="J39" s="46"/>
      <c r="K39" s="46"/>
      <c r="L39" s="46"/>
      <c r="M39" s="46"/>
      <c r="N39" s="46"/>
      <c r="O39" s="46"/>
      <c r="P39" s="28"/>
    </row>
    <row r="41" spans="2:16" x14ac:dyDescent="0.2">
      <c r="C41" s="111" t="s">
        <v>22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07" t="s">
        <v>61</v>
      </c>
      <c r="I44" s="107"/>
      <c r="J44" s="107"/>
      <c r="L44" s="6" t="s">
        <v>35</v>
      </c>
      <c r="M44" s="108" t="s">
        <v>67</v>
      </c>
      <c r="N44" s="107"/>
      <c r="O44" s="107"/>
    </row>
    <row r="45" spans="2:16" x14ac:dyDescent="0.2">
      <c r="E45" s="3"/>
      <c r="H45" s="3"/>
      <c r="K45" s="26"/>
    </row>
    <row r="46" spans="2:16" x14ac:dyDescent="0.2">
      <c r="D46" s="29"/>
    </row>
  </sheetData>
  <customSheetViews>
    <customSheetView guid="{39FE100F-E25A-49B4-A06A-4A57B7375656}" showPageBreaks="1" fitToPage="1" view="pageBreakPreview" topLeftCell="A19">
      <selection activeCell="C45" sqref="C45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CA37C710-4F8D-4D3D-9E49-464FB9F54C0E}" fitToPage="1" topLeftCell="A4">
      <selection activeCell="K35" sqref="K35:L35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E35:H35"/>
    <mergeCell ref="E9:G9"/>
    <mergeCell ref="H9:J9"/>
    <mergeCell ref="K9:M9"/>
    <mergeCell ref="C19:C21"/>
    <mergeCell ref="B11:C13"/>
    <mergeCell ref="B19:B27"/>
    <mergeCell ref="B28:C32"/>
    <mergeCell ref="B14:C17"/>
    <mergeCell ref="B7:D10"/>
    <mergeCell ref="B35:D37"/>
    <mergeCell ref="H7:J8"/>
    <mergeCell ref="E37:H37"/>
    <mergeCell ref="E36:H36"/>
    <mergeCell ref="I35:J35"/>
    <mergeCell ref="I36:J36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D2:E2"/>
    <mergeCell ref="H44:J44"/>
    <mergeCell ref="M44:O44"/>
    <mergeCell ref="K36:L36"/>
    <mergeCell ref="I37:J37"/>
    <mergeCell ref="K37:L37"/>
    <mergeCell ref="C41:P41"/>
    <mergeCell ref="O36:P36"/>
    <mergeCell ref="O37:P37"/>
    <mergeCell ref="M35:N35"/>
    <mergeCell ref="M36:N36"/>
    <mergeCell ref="M37:N37"/>
    <mergeCell ref="K35:L35"/>
    <mergeCell ref="O35:P35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8" name="Check Box 1">
              <controlPr defaultSize="0" autoFill="0" autoLine="0" autoPict="0">
                <anchor moveWithCells="1">
                  <from>
                    <xdr:col>2</xdr:col>
                    <xdr:colOff>1219200</xdr:colOff>
                    <xdr:row>0</xdr:row>
                    <xdr:rowOff>676275</xdr:rowOff>
                  </from>
                  <to>
                    <xdr:col>2</xdr:col>
                    <xdr:colOff>1619250</xdr:colOff>
                    <xdr:row>0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9" name="Check Box 2">
              <controlPr defaultSize="0" autoFill="0" autoLine="0" autoPict="0">
                <anchor moveWithCells="1">
                  <from>
                    <xdr:col>2</xdr:col>
                    <xdr:colOff>1676400</xdr:colOff>
                    <xdr:row>0</xdr:row>
                    <xdr:rowOff>676275</xdr:rowOff>
                  </from>
                  <to>
                    <xdr:col>3</xdr:col>
                    <xdr:colOff>352425</xdr:colOff>
                    <xdr:row>0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0" name="Check Box 3">
              <controlPr defaultSize="0" autoFill="0" autoLine="0" autoPict="0">
                <anchor moveWithCells="1">
                  <from>
                    <xdr:col>2</xdr:col>
                    <xdr:colOff>676275</xdr:colOff>
                    <xdr:row>0</xdr:row>
                    <xdr:rowOff>676275</xdr:rowOff>
                  </from>
                  <to>
                    <xdr:col>2</xdr:col>
                    <xdr:colOff>1162050</xdr:colOff>
                    <xdr:row>0</xdr:row>
                    <xdr:rowOff>781050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19" workbookViewId="0">
      <selection activeCell="K57" sqref="K57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7" width="10.7109375" style="7" customWidth="1"/>
    <col min="8" max="16" width="9.7109375" style="7" customWidth="1"/>
    <col min="17" max="16384" width="9.140625" style="7"/>
  </cols>
  <sheetData>
    <row r="1" spans="2:16" s="2" customFormat="1" ht="86.25" customHeight="1" x14ac:dyDescent="0.2">
      <c r="B1" s="1"/>
      <c r="C1" s="115" t="s">
        <v>23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2:16" s="3" customFormat="1" ht="13.5" thickBot="1" x14ac:dyDescent="0.25">
      <c r="B2" s="3" t="s">
        <v>36</v>
      </c>
      <c r="D2" s="142" t="s">
        <v>58</v>
      </c>
      <c r="E2" s="142"/>
      <c r="I2" s="4" t="s">
        <v>32</v>
      </c>
      <c r="J2" s="9" t="s">
        <v>59</v>
      </c>
      <c r="M2" s="3" t="s">
        <v>37</v>
      </c>
      <c r="N2" s="6"/>
      <c r="O2" s="49">
        <f>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68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57" t="s">
        <v>0</v>
      </c>
      <c r="C7" s="163"/>
      <c r="D7" s="164"/>
      <c r="E7" s="127" t="str">
        <f>+'GO 133-C Report-Total Company'!E7:G8</f>
        <v>Date filed
(05/15/16)</v>
      </c>
      <c r="F7" s="128"/>
      <c r="G7" s="129"/>
      <c r="H7" s="121" t="str">
        <f>+'GO 133-C Report-Total Company'!H7:J8</f>
        <v>Date filed
(08/15/16)</v>
      </c>
      <c r="I7" s="122"/>
      <c r="J7" s="123"/>
      <c r="K7" s="127" t="str">
        <f>+'GO 133-C Report-Total Company'!K7:M8</f>
        <v>Date filed
(11/15/16)</v>
      </c>
      <c r="L7" s="128"/>
      <c r="M7" s="129"/>
      <c r="N7" s="121" t="str">
        <f>+'GO 133-C Report-Total Company'!N7:P8</f>
        <v>Date filed
(02/15/17)</v>
      </c>
      <c r="O7" s="122"/>
      <c r="P7" s="123"/>
    </row>
    <row r="8" spans="2:16" s="2" customFormat="1" ht="12.75" customHeight="1" x14ac:dyDescent="0.2">
      <c r="B8" s="165"/>
      <c r="C8" s="166"/>
      <c r="D8" s="167"/>
      <c r="E8" s="130"/>
      <c r="F8" s="131"/>
      <c r="G8" s="132"/>
      <c r="H8" s="124"/>
      <c r="I8" s="125"/>
      <c r="J8" s="126"/>
      <c r="K8" s="130"/>
      <c r="L8" s="131"/>
      <c r="M8" s="132"/>
      <c r="N8" s="124"/>
      <c r="O8" s="125"/>
      <c r="P8" s="126"/>
    </row>
    <row r="9" spans="2:16" ht="12.75" customHeight="1" x14ac:dyDescent="0.2">
      <c r="B9" s="165"/>
      <c r="C9" s="166"/>
      <c r="D9" s="167"/>
      <c r="E9" s="144" t="s">
        <v>1</v>
      </c>
      <c r="F9" s="145"/>
      <c r="G9" s="146"/>
      <c r="H9" s="134" t="s">
        <v>2</v>
      </c>
      <c r="I9" s="137"/>
      <c r="J9" s="138"/>
      <c r="K9" s="144" t="s">
        <v>3</v>
      </c>
      <c r="L9" s="145"/>
      <c r="M9" s="146"/>
      <c r="N9" s="134" t="s">
        <v>4</v>
      </c>
      <c r="O9" s="137"/>
      <c r="P9" s="138"/>
    </row>
    <row r="10" spans="2:16" s="14" customFormat="1" ht="12.75" customHeight="1" x14ac:dyDescent="0.2">
      <c r="B10" s="168"/>
      <c r="C10" s="169"/>
      <c r="D10" s="170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47" t="s">
        <v>43</v>
      </c>
      <c r="C11" s="171"/>
      <c r="D11" s="15" t="s">
        <v>26</v>
      </c>
      <c r="E11" s="48">
        <v>78.650000000000006</v>
      </c>
      <c r="F11" s="48">
        <v>43.83</v>
      </c>
      <c r="G11" s="50">
        <v>66.39</v>
      </c>
      <c r="H11" s="33"/>
      <c r="I11" s="52"/>
      <c r="J11" s="52"/>
      <c r="K11" s="57"/>
      <c r="L11" s="57"/>
      <c r="M11" s="57"/>
      <c r="N11" s="52"/>
      <c r="O11" s="53"/>
      <c r="P11" s="52"/>
    </row>
    <row r="12" spans="2:16" x14ac:dyDescent="0.2">
      <c r="B12" s="172"/>
      <c r="C12" s="173"/>
      <c r="D12" s="16" t="s">
        <v>27</v>
      </c>
      <c r="E12" s="31">
        <v>78</v>
      </c>
      <c r="F12" s="31">
        <v>35</v>
      </c>
      <c r="G12" s="32">
        <v>49</v>
      </c>
      <c r="H12" s="33"/>
      <c r="I12" s="33"/>
      <c r="J12" s="33"/>
      <c r="K12" s="57"/>
      <c r="L12" s="57"/>
      <c r="M12" s="57"/>
      <c r="N12" s="33"/>
      <c r="O12" s="34"/>
      <c r="P12" s="33"/>
    </row>
    <row r="13" spans="2:16" x14ac:dyDescent="0.2">
      <c r="B13" s="168"/>
      <c r="C13" s="170"/>
      <c r="D13" s="15" t="s">
        <v>28</v>
      </c>
      <c r="E13" s="48">
        <f>E11/E12</f>
        <v>1.0083333333333333</v>
      </c>
      <c r="F13" s="48">
        <f>F11/F12</f>
        <v>1.2522857142857142</v>
      </c>
      <c r="G13" s="48">
        <f>G11/G12</f>
        <v>1.3548979591836734</v>
      </c>
      <c r="H13" s="33"/>
      <c r="I13" s="33"/>
      <c r="J13" s="30"/>
      <c r="K13" s="57"/>
      <c r="L13" s="57"/>
      <c r="M13" s="86"/>
      <c r="N13" s="33"/>
      <c r="O13" s="33"/>
      <c r="P13" s="30"/>
    </row>
    <row r="14" spans="2:16" ht="12.75" customHeight="1" x14ac:dyDescent="0.2">
      <c r="B14" s="147" t="s">
        <v>44</v>
      </c>
      <c r="C14" s="171"/>
      <c r="D14" s="17" t="s">
        <v>45</v>
      </c>
      <c r="E14" s="31">
        <v>106</v>
      </c>
      <c r="F14" s="31">
        <v>63</v>
      </c>
      <c r="G14" s="32">
        <v>87</v>
      </c>
      <c r="H14" s="33"/>
      <c r="I14" s="33"/>
      <c r="J14" s="38"/>
      <c r="K14" s="57"/>
      <c r="L14" s="57"/>
      <c r="M14" s="57"/>
      <c r="N14" s="38"/>
      <c r="O14" s="41"/>
      <c r="P14" s="38"/>
    </row>
    <row r="15" spans="2:16" ht="15" customHeight="1" x14ac:dyDescent="0.2">
      <c r="B15" s="172"/>
      <c r="C15" s="173"/>
      <c r="D15" s="18" t="s">
        <v>29</v>
      </c>
      <c r="E15" s="31">
        <v>106</v>
      </c>
      <c r="F15" s="31">
        <v>63</v>
      </c>
      <c r="G15" s="32">
        <v>87</v>
      </c>
      <c r="H15" s="33"/>
      <c r="I15" s="33"/>
      <c r="J15" s="33"/>
      <c r="K15" s="57"/>
      <c r="L15" s="57"/>
      <c r="M15" s="57"/>
      <c r="N15" s="33"/>
      <c r="O15" s="34"/>
      <c r="P15" s="33"/>
    </row>
    <row r="16" spans="2:16" ht="13.5" customHeight="1" x14ac:dyDescent="0.2">
      <c r="B16" s="172"/>
      <c r="C16" s="173"/>
      <c r="D16" s="18" t="s">
        <v>30</v>
      </c>
      <c r="E16" s="31">
        <v>0</v>
      </c>
      <c r="F16" s="31">
        <v>0</v>
      </c>
      <c r="G16" s="98">
        <f t="shared" ref="G16:L16" si="0">G14-G15</f>
        <v>0</v>
      </c>
      <c r="H16" s="33">
        <f t="shared" si="0"/>
        <v>0</v>
      </c>
      <c r="I16" s="33">
        <f t="shared" si="0"/>
        <v>0</v>
      </c>
      <c r="J16" s="33">
        <f t="shared" si="0"/>
        <v>0</v>
      </c>
      <c r="K16" s="31">
        <f t="shared" si="0"/>
        <v>0</v>
      </c>
      <c r="L16" s="31">
        <f t="shared" si="0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68"/>
      <c r="C17" s="170"/>
      <c r="D17" s="15" t="s">
        <v>17</v>
      </c>
      <c r="E17" s="85">
        <f t="shared" ref="E17:O17" si="1">E15/E14*100</f>
        <v>100</v>
      </c>
      <c r="F17" s="85">
        <f>F15/F14*100</f>
        <v>100</v>
      </c>
      <c r="G17" s="99">
        <f t="shared" si="1"/>
        <v>100</v>
      </c>
      <c r="H17" s="33" t="e">
        <f t="shared" si="1"/>
        <v>#DIV/0!</v>
      </c>
      <c r="I17" s="33" t="e">
        <f t="shared" si="1"/>
        <v>#DIV/0!</v>
      </c>
      <c r="J17" s="33" t="e">
        <f t="shared" si="1"/>
        <v>#DIV/0!</v>
      </c>
      <c r="K17" s="48" t="e">
        <f t="shared" si="1"/>
        <v>#DIV/0!</v>
      </c>
      <c r="L17" s="85" t="e">
        <f t="shared" si="1"/>
        <v>#DIV/0!</v>
      </c>
      <c r="M17" s="85" t="e">
        <f t="shared" si="1"/>
        <v>#DIV/0!</v>
      </c>
      <c r="N17" s="33" t="e">
        <f t="shared" si="1"/>
        <v>#DIV/0!</v>
      </c>
      <c r="O17" s="53" t="e">
        <f t="shared" si="1"/>
        <v>#DIV/0!</v>
      </c>
      <c r="P17" s="52" t="e">
        <f>P15/P14*100</f>
        <v>#DIV/0!</v>
      </c>
    </row>
    <row r="18" spans="2:16" x14ac:dyDescent="0.2">
      <c r="B18" s="133" t="s">
        <v>18</v>
      </c>
      <c r="C18" s="178"/>
      <c r="D18" s="16"/>
      <c r="E18" s="31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53" t="s">
        <v>19</v>
      </c>
      <c r="C19" s="174" t="s">
        <v>46</v>
      </c>
      <c r="D19" s="17" t="s">
        <v>47</v>
      </c>
      <c r="E19" s="101">
        <v>8927</v>
      </c>
      <c r="F19" s="101">
        <v>8856</v>
      </c>
      <c r="G19" s="64">
        <v>8836</v>
      </c>
      <c r="H19" s="74"/>
      <c r="I19" s="74"/>
      <c r="J19" s="61"/>
      <c r="K19" s="84"/>
      <c r="L19" s="84"/>
      <c r="M19" s="84"/>
      <c r="N19" s="38"/>
      <c r="O19" s="97"/>
      <c r="P19" s="97"/>
    </row>
    <row r="20" spans="2:16" x14ac:dyDescent="0.2">
      <c r="B20" s="154"/>
      <c r="C20" s="175"/>
      <c r="D20" s="16" t="s">
        <v>48</v>
      </c>
      <c r="E20" s="95">
        <v>72</v>
      </c>
      <c r="F20" s="95">
        <v>39</v>
      </c>
      <c r="G20" s="94">
        <v>77</v>
      </c>
      <c r="H20" s="92"/>
      <c r="I20" s="92"/>
      <c r="J20" s="92"/>
      <c r="K20" s="96"/>
      <c r="L20" s="96"/>
      <c r="M20" s="96"/>
      <c r="N20" s="92"/>
      <c r="O20" s="93"/>
      <c r="P20" s="92"/>
    </row>
    <row r="21" spans="2:16" x14ac:dyDescent="0.2">
      <c r="B21" s="154"/>
      <c r="C21" s="176"/>
      <c r="D21" s="15" t="s">
        <v>40</v>
      </c>
      <c r="E21" s="62">
        <f t="shared" ref="E21:N21" si="2">E20/E19*100</f>
        <v>0.80654195138344342</v>
      </c>
      <c r="F21" s="62">
        <f>F20/F19*100</f>
        <v>0.44037940379403789</v>
      </c>
      <c r="G21" s="62">
        <f>G20/G19*100</f>
        <v>0.87143503847894976</v>
      </c>
      <c r="H21" s="63" t="e">
        <f t="shared" si="2"/>
        <v>#DIV/0!</v>
      </c>
      <c r="I21" s="63" t="e">
        <f t="shared" si="2"/>
        <v>#DIV/0!</v>
      </c>
      <c r="J21" s="63" t="e">
        <f t="shared" si="2"/>
        <v>#DIV/0!</v>
      </c>
      <c r="K21" s="62" t="e">
        <f t="shared" si="2"/>
        <v>#DIV/0!</v>
      </c>
      <c r="L21" s="62" t="e">
        <f t="shared" si="2"/>
        <v>#DIV/0!</v>
      </c>
      <c r="M21" s="62" t="e">
        <f t="shared" si="2"/>
        <v>#DIV/0!</v>
      </c>
      <c r="N21" s="52" t="e">
        <f t="shared" si="2"/>
        <v>#DIV/0!</v>
      </c>
      <c r="O21" s="53" t="e">
        <f>O20/O19*100</f>
        <v>#DIV/0!</v>
      </c>
      <c r="P21" s="52" t="e">
        <f>P20/P19*100</f>
        <v>#DIV/0!</v>
      </c>
    </row>
    <row r="22" spans="2:16" ht="12.75" customHeight="1" x14ac:dyDescent="0.2">
      <c r="B22" s="154"/>
      <c r="C22" s="174" t="s">
        <v>31</v>
      </c>
      <c r="D22" s="17" t="s">
        <v>47</v>
      </c>
      <c r="E22" s="31"/>
      <c r="F22" s="31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54"/>
      <c r="C23" s="175"/>
      <c r="D23" s="16" t="s">
        <v>48</v>
      </c>
      <c r="E23" s="31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54"/>
      <c r="C24" s="176"/>
      <c r="D24" s="15" t="s">
        <v>40</v>
      </c>
      <c r="E24" s="31"/>
      <c r="F24" s="31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54"/>
      <c r="C25" s="174" t="s">
        <v>49</v>
      </c>
      <c r="D25" s="17" t="s">
        <v>47</v>
      </c>
      <c r="E25" s="31"/>
      <c r="F25" s="31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54"/>
      <c r="C26" s="175"/>
      <c r="D26" s="16" t="s">
        <v>48</v>
      </c>
      <c r="E26" s="31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55"/>
      <c r="C27" s="176"/>
      <c r="D27" s="15" t="s">
        <v>40</v>
      </c>
      <c r="E27" s="31"/>
      <c r="F27" s="31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56" t="s">
        <v>50</v>
      </c>
      <c r="C28" s="171"/>
      <c r="D28" s="19" t="s">
        <v>51</v>
      </c>
      <c r="E28" s="31">
        <v>14</v>
      </c>
      <c r="F28" s="31">
        <v>6</v>
      </c>
      <c r="G28" s="32">
        <v>15</v>
      </c>
      <c r="H28" s="33"/>
      <c r="I28" s="33"/>
      <c r="J28" s="33"/>
      <c r="K28" s="57"/>
      <c r="L28" s="57"/>
      <c r="M28" s="57"/>
      <c r="N28" s="33"/>
      <c r="O28" s="92"/>
      <c r="P28" s="92"/>
    </row>
    <row r="29" spans="2:16" x14ac:dyDescent="0.2">
      <c r="B29" s="172"/>
      <c r="C29" s="173"/>
      <c r="D29" s="16" t="s">
        <v>52</v>
      </c>
      <c r="E29" s="31">
        <v>14</v>
      </c>
      <c r="F29" s="31">
        <v>6</v>
      </c>
      <c r="G29" s="32">
        <v>14</v>
      </c>
      <c r="H29" s="33"/>
      <c r="I29" s="33"/>
      <c r="J29" s="33"/>
      <c r="K29" s="57"/>
      <c r="L29" s="57"/>
      <c r="M29" s="57"/>
      <c r="N29" s="33"/>
      <c r="O29" s="92"/>
      <c r="P29" s="92"/>
    </row>
    <row r="30" spans="2:16" x14ac:dyDescent="0.2">
      <c r="B30" s="172"/>
      <c r="C30" s="173"/>
      <c r="D30" s="20" t="s">
        <v>53</v>
      </c>
      <c r="E30" s="31">
        <f t="shared" ref="E30:P30" si="3">E29/E28*100</f>
        <v>100</v>
      </c>
      <c r="F30" s="31">
        <f>F29/F28*100</f>
        <v>100</v>
      </c>
      <c r="G30" s="48">
        <f>G29/G28*100</f>
        <v>93.333333333333329</v>
      </c>
      <c r="H30" s="68" t="e">
        <f t="shared" si="3"/>
        <v>#DIV/0!</v>
      </c>
      <c r="I30" s="68" t="e">
        <f t="shared" si="3"/>
        <v>#DIV/0!</v>
      </c>
      <c r="J30" s="68" t="e">
        <f t="shared" si="3"/>
        <v>#DIV/0!</v>
      </c>
      <c r="K30" s="55" t="e">
        <f t="shared" si="3"/>
        <v>#DIV/0!</v>
      </c>
      <c r="L30" s="55" t="e">
        <f t="shared" si="3"/>
        <v>#DIV/0!</v>
      </c>
      <c r="M30" s="55" t="e">
        <f t="shared" si="3"/>
        <v>#DIV/0!</v>
      </c>
      <c r="N30" s="68" t="e">
        <f t="shared" si="3"/>
        <v>#DIV/0!</v>
      </c>
      <c r="O30" s="68" t="e">
        <f t="shared" si="3"/>
        <v>#DIV/0!</v>
      </c>
      <c r="P30" s="68" t="e">
        <f t="shared" si="3"/>
        <v>#DIV/0!</v>
      </c>
    </row>
    <row r="31" spans="2:16" x14ac:dyDescent="0.2">
      <c r="B31" s="172"/>
      <c r="C31" s="173"/>
      <c r="D31" s="16" t="s">
        <v>41</v>
      </c>
      <c r="E31" s="56" t="s">
        <v>71</v>
      </c>
      <c r="F31" s="56" t="s">
        <v>69</v>
      </c>
      <c r="G31" s="65" t="s">
        <v>105</v>
      </c>
      <c r="H31" s="81"/>
      <c r="I31" s="51"/>
      <c r="J31" s="81"/>
      <c r="K31" s="56"/>
      <c r="L31" s="56"/>
      <c r="M31" s="65"/>
      <c r="N31" s="81"/>
      <c r="O31" s="51"/>
      <c r="P31" s="81"/>
    </row>
    <row r="32" spans="2:16" x14ac:dyDescent="0.2">
      <c r="B32" s="168"/>
      <c r="C32" s="170"/>
      <c r="D32" s="15" t="s">
        <v>42</v>
      </c>
      <c r="E32" s="56" t="s">
        <v>72</v>
      </c>
      <c r="F32" s="56" t="s">
        <v>70</v>
      </c>
      <c r="G32" s="58" t="s">
        <v>104</v>
      </c>
      <c r="H32" s="81"/>
      <c r="I32" s="51"/>
      <c r="J32" s="81"/>
      <c r="K32" s="67"/>
      <c r="L32" s="56"/>
      <c r="M32" s="58"/>
      <c r="N32" s="81"/>
      <c r="O32" s="51"/>
      <c r="P32" s="81"/>
    </row>
    <row r="34" spans="2:16" s="3" customFormat="1" x14ac:dyDescent="0.2">
      <c r="B34" s="134" t="s">
        <v>20</v>
      </c>
      <c r="C34" s="135"/>
      <c r="D34" s="135"/>
      <c r="E34" s="135"/>
      <c r="F34" s="135"/>
      <c r="G34" s="135"/>
      <c r="H34" s="136"/>
      <c r="I34" s="117" t="s">
        <v>1</v>
      </c>
      <c r="J34" s="118"/>
      <c r="K34" s="119" t="s">
        <v>2</v>
      </c>
      <c r="L34" s="120"/>
      <c r="M34" s="117" t="s">
        <v>3</v>
      </c>
      <c r="N34" s="118"/>
      <c r="O34" s="119" t="s">
        <v>4</v>
      </c>
      <c r="P34" s="120"/>
    </row>
    <row r="35" spans="2:16" ht="12.75" customHeight="1" x14ac:dyDescent="0.2">
      <c r="B35" s="161" t="s">
        <v>54</v>
      </c>
      <c r="C35" s="180"/>
      <c r="D35" s="180"/>
      <c r="E35" s="181" t="s">
        <v>55</v>
      </c>
      <c r="F35" s="181"/>
      <c r="G35" s="181"/>
      <c r="H35" s="181"/>
      <c r="I35" s="103"/>
      <c r="J35" s="104"/>
      <c r="K35" s="105"/>
      <c r="L35" s="106"/>
      <c r="M35" s="103"/>
      <c r="N35" s="104"/>
      <c r="O35" s="105"/>
      <c r="P35" s="106"/>
    </row>
    <row r="36" spans="2:16" x14ac:dyDescent="0.2">
      <c r="B36" s="180"/>
      <c r="C36" s="180"/>
      <c r="D36" s="180"/>
      <c r="E36" s="181" t="s">
        <v>21</v>
      </c>
      <c r="F36" s="181"/>
      <c r="G36" s="181"/>
      <c r="H36" s="181"/>
      <c r="I36" s="103"/>
      <c r="J36" s="104"/>
      <c r="K36" s="105"/>
      <c r="L36" s="106"/>
      <c r="M36" s="103"/>
      <c r="N36" s="104"/>
      <c r="O36" s="105"/>
      <c r="P36" s="106"/>
    </row>
    <row r="37" spans="2:16" x14ac:dyDescent="0.2">
      <c r="B37" s="180"/>
      <c r="C37" s="180"/>
      <c r="D37" s="180"/>
      <c r="E37" s="182" t="s">
        <v>56</v>
      </c>
      <c r="F37" s="182"/>
      <c r="G37" s="182"/>
      <c r="H37" s="182"/>
      <c r="I37" s="103"/>
      <c r="J37" s="104"/>
      <c r="K37" s="105"/>
      <c r="L37" s="106"/>
      <c r="M37" s="103"/>
      <c r="N37" s="104"/>
      <c r="O37" s="113"/>
      <c r="P37" s="114"/>
    </row>
    <row r="38" spans="2:16" x14ac:dyDescent="0.2">
      <c r="B38" s="21"/>
      <c r="C38" s="21"/>
      <c r="D38" s="21"/>
      <c r="E38" s="76"/>
      <c r="F38" s="76"/>
      <c r="G38" s="77"/>
      <c r="H38" s="75"/>
      <c r="I38" s="22"/>
      <c r="J38" s="22"/>
      <c r="K38" s="22"/>
      <c r="L38" s="22"/>
      <c r="M38" s="22"/>
      <c r="N38" s="22"/>
      <c r="O38" s="22"/>
      <c r="P38" s="21"/>
    </row>
    <row r="39" spans="2:16" x14ac:dyDescent="0.2">
      <c r="B39" s="21"/>
      <c r="C39" s="21"/>
      <c r="D39" s="21"/>
      <c r="E39" s="78"/>
      <c r="F39" s="78"/>
      <c r="G39" s="78"/>
      <c r="H39" s="22"/>
      <c r="I39" s="22"/>
      <c r="J39" s="22"/>
      <c r="K39" s="22"/>
      <c r="L39" s="22"/>
      <c r="M39" s="22"/>
      <c r="N39" s="22"/>
      <c r="O39" s="22"/>
      <c r="P39" s="21"/>
    </row>
    <row r="41" spans="2:16" x14ac:dyDescent="0.2">
      <c r="C41" s="111" t="s">
        <v>22</v>
      </c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2:16" x14ac:dyDescent="0.2"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07" t="s">
        <v>61</v>
      </c>
      <c r="I44" s="107"/>
      <c r="J44" s="107"/>
      <c r="L44" s="6" t="s">
        <v>35</v>
      </c>
      <c r="M44" s="108" t="s">
        <v>67</v>
      </c>
      <c r="N44" s="107"/>
      <c r="O44" s="107"/>
    </row>
    <row r="45" spans="2:16" x14ac:dyDescent="0.2">
      <c r="E45" s="3"/>
      <c r="H45" s="3"/>
      <c r="K45" s="2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customSheetViews>
    <customSheetView guid="{39FE100F-E25A-49B4-A06A-4A57B7375656}" fitToPage="1" topLeftCell="C22">
      <selection activeCell="L33" sqref="L33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CA37C710-4F8D-4D3D-9E49-464FB9F54C0E}" fitToPage="1" topLeftCell="A7">
      <selection activeCell="B34" sqref="B34:H34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K36:L36"/>
    <mergeCell ref="M36:N36"/>
    <mergeCell ref="K37:L37"/>
    <mergeCell ref="H44:J44"/>
    <mergeCell ref="M44:O44"/>
    <mergeCell ref="C41:P41"/>
    <mergeCell ref="B35:D37"/>
    <mergeCell ref="E35:H35"/>
    <mergeCell ref="E37:H37"/>
    <mergeCell ref="E36:H36"/>
    <mergeCell ref="O35:P35"/>
    <mergeCell ref="O36:P36"/>
    <mergeCell ref="O37:P37"/>
    <mergeCell ref="I37:J37"/>
    <mergeCell ref="M35:N35"/>
    <mergeCell ref="M37:N37"/>
    <mergeCell ref="I35:J35"/>
    <mergeCell ref="K35:L35"/>
    <mergeCell ref="I36:J36"/>
    <mergeCell ref="C1:P1"/>
    <mergeCell ref="I34:J34"/>
    <mergeCell ref="K34:L34"/>
    <mergeCell ref="M34:N34"/>
    <mergeCell ref="N7:P8"/>
    <mergeCell ref="O34:P34"/>
    <mergeCell ref="B18:C18"/>
    <mergeCell ref="E7:G8"/>
    <mergeCell ref="K9:M9"/>
    <mergeCell ref="C19:C21"/>
    <mergeCell ref="D2:E2"/>
    <mergeCell ref="H7:J8"/>
    <mergeCell ref="N9:P9"/>
    <mergeCell ref="E9:G9"/>
    <mergeCell ref="B7:D10"/>
    <mergeCell ref="K7:M8"/>
    <mergeCell ref="H9:J9"/>
    <mergeCell ref="B34:H34"/>
    <mergeCell ref="B11:C13"/>
    <mergeCell ref="B19:B27"/>
    <mergeCell ref="C22:C24"/>
    <mergeCell ref="C25:C27"/>
    <mergeCell ref="B28:C32"/>
    <mergeCell ref="B14:C17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0</xdr:row>
                    <xdr:rowOff>257175</xdr:rowOff>
                  </from>
                  <to>
                    <xdr:col>2</xdr:col>
                    <xdr:colOff>304800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2</xdr:col>
                    <xdr:colOff>314325</xdr:colOff>
                    <xdr:row>0</xdr:row>
                    <xdr:rowOff>257175</xdr:rowOff>
                  </from>
                  <to>
                    <xdr:col>2</xdr:col>
                    <xdr:colOff>466725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" name="Check Box 3">
              <controlPr defaultSize="0" autoFill="0" autoLine="0" autoPict="0">
                <anchor moveWithCells="1">
                  <from>
                    <xdr:col>1</xdr:col>
                    <xdr:colOff>247650</xdr:colOff>
                    <xdr:row>0</xdr:row>
                    <xdr:rowOff>257175</xdr:rowOff>
                  </from>
                  <to>
                    <xdr:col>2</xdr:col>
                    <xdr:colOff>123825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7" workbookViewId="0">
      <selection activeCell="G33" sqref="G33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 x14ac:dyDescent="0.2">
      <c r="C1" s="115" t="s">
        <v>23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2:16" s="3" customFormat="1" ht="13.5" thickBot="1" x14ac:dyDescent="0.25">
      <c r="B2" s="3" t="s">
        <v>36</v>
      </c>
      <c r="D2" s="142" t="s">
        <v>58</v>
      </c>
      <c r="E2" s="142"/>
      <c r="I2" s="4" t="s">
        <v>32</v>
      </c>
      <c r="J2" s="9" t="s">
        <v>59</v>
      </c>
      <c r="M2" s="3" t="s">
        <v>37</v>
      </c>
      <c r="N2" s="6"/>
      <c r="O2" s="49">
        <f>+'GO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7" t="s">
        <v>0</v>
      </c>
      <c r="C7" s="158"/>
      <c r="D7" s="148"/>
      <c r="E7" s="127" t="str">
        <f>+'GO 133-C Report-Total Company'!E7:G8</f>
        <v>Date filed
(05/15/16)</v>
      </c>
      <c r="F7" s="128"/>
      <c r="G7" s="129"/>
      <c r="H7" s="121" t="str">
        <f>+'GO 133-C Report-Total Company'!H7:J8</f>
        <v>Date filed
(08/15/16)</v>
      </c>
      <c r="I7" s="122"/>
      <c r="J7" s="123"/>
      <c r="K7" s="127" t="str">
        <f>+'GO 133-C Report-Total Company'!K7:M8</f>
        <v>Date filed
(11/15/16)</v>
      </c>
      <c r="L7" s="128"/>
      <c r="M7" s="129"/>
      <c r="N7" s="121" t="str">
        <f>+'GO 133-C Report-Total Company'!N7:P8</f>
        <v>Date filed
(02/15/17)</v>
      </c>
      <c r="O7" s="122"/>
      <c r="P7" s="123"/>
    </row>
    <row r="8" spans="2:16" ht="12.75" customHeight="1" x14ac:dyDescent="0.2">
      <c r="B8" s="149"/>
      <c r="C8" s="159"/>
      <c r="D8" s="150"/>
      <c r="E8" s="130"/>
      <c r="F8" s="131"/>
      <c r="G8" s="132"/>
      <c r="H8" s="124"/>
      <c r="I8" s="125"/>
      <c r="J8" s="126"/>
      <c r="K8" s="130"/>
      <c r="L8" s="131"/>
      <c r="M8" s="132"/>
      <c r="N8" s="124"/>
      <c r="O8" s="125"/>
      <c r="P8" s="126"/>
    </row>
    <row r="9" spans="2:16" ht="12.75" customHeight="1" x14ac:dyDescent="0.2">
      <c r="B9" s="149"/>
      <c r="C9" s="159"/>
      <c r="D9" s="150"/>
      <c r="E9" s="144" t="s">
        <v>1</v>
      </c>
      <c r="F9" s="145"/>
      <c r="G9" s="146"/>
      <c r="H9" s="134" t="s">
        <v>2</v>
      </c>
      <c r="I9" s="137"/>
      <c r="J9" s="138"/>
      <c r="K9" s="144" t="s">
        <v>3</v>
      </c>
      <c r="L9" s="145"/>
      <c r="M9" s="146"/>
      <c r="N9" s="134" t="s">
        <v>4</v>
      </c>
      <c r="O9" s="137"/>
      <c r="P9" s="138"/>
    </row>
    <row r="10" spans="2:16" s="29" customFormat="1" ht="12.75" customHeight="1" x14ac:dyDescent="0.2">
      <c r="B10" s="151"/>
      <c r="C10" s="160"/>
      <c r="D10" s="152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47" t="s">
        <v>43</v>
      </c>
      <c r="C11" s="148"/>
      <c r="D11" s="30" t="s">
        <v>26</v>
      </c>
      <c r="E11" s="54">
        <v>11.86</v>
      </c>
      <c r="F11" s="48">
        <v>6.08</v>
      </c>
      <c r="G11" s="50">
        <v>17.52</v>
      </c>
      <c r="H11" s="33"/>
      <c r="I11" s="52"/>
      <c r="J11" s="52"/>
      <c r="K11" s="57"/>
      <c r="L11" s="57"/>
      <c r="M11" s="57"/>
      <c r="N11" s="52"/>
      <c r="O11" s="53"/>
      <c r="P11" s="52"/>
    </row>
    <row r="12" spans="2:16" x14ac:dyDescent="0.2">
      <c r="B12" s="149"/>
      <c r="C12" s="150"/>
      <c r="D12" s="33" t="s">
        <v>27</v>
      </c>
      <c r="E12" s="32">
        <v>9</v>
      </c>
      <c r="F12" s="31">
        <v>3</v>
      </c>
      <c r="G12" s="32">
        <v>9</v>
      </c>
      <c r="H12" s="33"/>
      <c r="I12" s="33"/>
      <c r="J12" s="33"/>
      <c r="K12" s="57"/>
      <c r="L12" s="57"/>
      <c r="M12" s="57"/>
      <c r="N12" s="33"/>
      <c r="O12" s="34"/>
      <c r="P12" s="33"/>
    </row>
    <row r="13" spans="2:16" x14ac:dyDescent="0.2">
      <c r="B13" s="151"/>
      <c r="C13" s="152"/>
      <c r="D13" s="30" t="s">
        <v>28</v>
      </c>
      <c r="E13" s="48">
        <f>E11/E12</f>
        <v>1.3177777777777777</v>
      </c>
      <c r="F13" s="48">
        <f>F11/F12</f>
        <v>2.0266666666666668</v>
      </c>
      <c r="G13" s="48">
        <f>G11/G12</f>
        <v>1.9466666666666665</v>
      </c>
      <c r="H13" s="33"/>
      <c r="I13" s="33"/>
      <c r="J13" s="30"/>
      <c r="K13" s="57"/>
      <c r="L13" s="57"/>
      <c r="M13" s="86"/>
      <c r="N13" s="33"/>
      <c r="O13" s="33"/>
      <c r="P13" s="30"/>
    </row>
    <row r="14" spans="2:16" ht="12.75" customHeight="1" x14ac:dyDescent="0.2">
      <c r="B14" s="147" t="s">
        <v>44</v>
      </c>
      <c r="C14" s="148"/>
      <c r="D14" s="38" t="s">
        <v>45</v>
      </c>
      <c r="E14" s="39">
        <v>14</v>
      </c>
      <c r="F14" s="40">
        <v>8</v>
      </c>
      <c r="G14" s="32">
        <v>15</v>
      </c>
      <c r="H14" s="33"/>
      <c r="I14" s="33"/>
      <c r="J14" s="38"/>
      <c r="K14" s="57"/>
      <c r="L14" s="57"/>
      <c r="M14" s="57"/>
      <c r="N14" s="38"/>
      <c r="O14" s="41"/>
      <c r="P14" s="38"/>
    </row>
    <row r="15" spans="2:16" ht="15" customHeight="1" x14ac:dyDescent="0.2">
      <c r="B15" s="149"/>
      <c r="C15" s="150"/>
      <c r="D15" s="42" t="s">
        <v>29</v>
      </c>
      <c r="E15" s="32">
        <v>14</v>
      </c>
      <c r="F15" s="31">
        <v>8</v>
      </c>
      <c r="G15" s="32">
        <v>15</v>
      </c>
      <c r="H15" s="33"/>
      <c r="I15" s="33"/>
      <c r="J15" s="33"/>
      <c r="K15" s="57"/>
      <c r="L15" s="57"/>
      <c r="M15" s="57"/>
      <c r="N15" s="33"/>
      <c r="O15" s="34"/>
      <c r="P15" s="33"/>
    </row>
    <row r="16" spans="2:16" ht="13.5" customHeight="1" x14ac:dyDescent="0.2">
      <c r="B16" s="149"/>
      <c r="C16" s="150"/>
      <c r="D16" s="42" t="s">
        <v>30</v>
      </c>
      <c r="E16" s="31">
        <f t="shared" ref="E16:L16" si="0">E14-E15</f>
        <v>0</v>
      </c>
      <c r="F16" s="31">
        <f t="shared" si="0"/>
        <v>0</v>
      </c>
      <c r="G16" s="31">
        <f t="shared" si="0"/>
        <v>0</v>
      </c>
      <c r="H16" s="33">
        <f t="shared" si="0"/>
        <v>0</v>
      </c>
      <c r="I16" s="33">
        <f t="shared" si="0"/>
        <v>0</v>
      </c>
      <c r="J16" s="33">
        <f t="shared" si="0"/>
        <v>0</v>
      </c>
      <c r="K16" s="31">
        <f t="shared" si="0"/>
        <v>0</v>
      </c>
      <c r="L16" s="31">
        <f t="shared" si="0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51"/>
      <c r="C17" s="152"/>
      <c r="D17" s="30" t="s">
        <v>17</v>
      </c>
      <c r="E17" s="85">
        <f t="shared" ref="E17:O17" si="1">E15/E14*100</f>
        <v>100</v>
      </c>
      <c r="F17" s="85">
        <f t="shared" si="1"/>
        <v>100</v>
      </c>
      <c r="G17" s="85">
        <f t="shared" si="1"/>
        <v>100</v>
      </c>
      <c r="H17" s="33" t="e">
        <f t="shared" si="1"/>
        <v>#DIV/0!</v>
      </c>
      <c r="I17" s="33" t="e">
        <f t="shared" si="1"/>
        <v>#DIV/0!</v>
      </c>
      <c r="J17" s="33" t="e">
        <f t="shared" si="1"/>
        <v>#DIV/0!</v>
      </c>
      <c r="K17" s="48" t="e">
        <f t="shared" si="1"/>
        <v>#DIV/0!</v>
      </c>
      <c r="L17" s="85" t="e">
        <f t="shared" si="1"/>
        <v>#DIV/0!</v>
      </c>
      <c r="M17" s="85" t="e">
        <f t="shared" si="1"/>
        <v>#DIV/0!</v>
      </c>
      <c r="N17" s="33" t="e">
        <f t="shared" si="1"/>
        <v>#DIV/0!</v>
      </c>
      <c r="O17" s="53" t="e">
        <f t="shared" si="1"/>
        <v>#DIV/0!</v>
      </c>
      <c r="P17" s="52" t="e">
        <f>P15/P14*100</f>
        <v>#DIV/0!</v>
      </c>
    </row>
    <row r="18" spans="2:16" x14ac:dyDescent="0.2">
      <c r="B18" s="133" t="s">
        <v>18</v>
      </c>
      <c r="C18" s="106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53" t="s">
        <v>19</v>
      </c>
      <c r="C19" s="139" t="s">
        <v>46</v>
      </c>
      <c r="D19" s="38" t="s">
        <v>47</v>
      </c>
      <c r="E19" s="59">
        <v>1382</v>
      </c>
      <c r="F19" s="60">
        <v>1363</v>
      </c>
      <c r="G19" s="64">
        <v>1352</v>
      </c>
      <c r="H19" s="74"/>
      <c r="I19" s="74"/>
      <c r="J19" s="61"/>
      <c r="K19" s="84"/>
      <c r="L19" s="84"/>
      <c r="M19" s="84"/>
      <c r="N19" s="38"/>
      <c r="O19" s="97"/>
      <c r="P19" s="97"/>
    </row>
    <row r="20" spans="2:16" x14ac:dyDescent="0.2">
      <c r="B20" s="154"/>
      <c r="C20" s="140"/>
      <c r="D20" s="33" t="s">
        <v>48</v>
      </c>
      <c r="E20" s="94">
        <v>21</v>
      </c>
      <c r="F20" s="95">
        <v>11</v>
      </c>
      <c r="G20" s="94">
        <v>13</v>
      </c>
      <c r="H20" s="92"/>
      <c r="I20" s="92"/>
      <c r="J20" s="92"/>
      <c r="K20" s="96"/>
      <c r="L20" s="96"/>
      <c r="M20" s="96"/>
      <c r="N20" s="92"/>
      <c r="O20" s="93"/>
      <c r="P20" s="92"/>
    </row>
    <row r="21" spans="2:16" x14ac:dyDescent="0.2">
      <c r="B21" s="154"/>
      <c r="C21" s="141"/>
      <c r="D21" s="30" t="s">
        <v>40</v>
      </c>
      <c r="E21" s="62">
        <f t="shared" ref="E21:N21" si="2">E20/E19*100</f>
        <v>1.519536903039074</v>
      </c>
      <c r="F21" s="62">
        <f t="shared" si="2"/>
        <v>0.80704328686720461</v>
      </c>
      <c r="G21" s="100">
        <f t="shared" si="2"/>
        <v>0.96153846153846156</v>
      </c>
      <c r="H21" s="63" t="e">
        <f t="shared" si="2"/>
        <v>#DIV/0!</v>
      </c>
      <c r="I21" s="63" t="e">
        <f t="shared" si="2"/>
        <v>#DIV/0!</v>
      </c>
      <c r="J21" s="63" t="e">
        <f t="shared" si="2"/>
        <v>#DIV/0!</v>
      </c>
      <c r="K21" s="62" t="e">
        <f t="shared" si="2"/>
        <v>#DIV/0!</v>
      </c>
      <c r="L21" s="62" t="e">
        <f t="shared" si="2"/>
        <v>#DIV/0!</v>
      </c>
      <c r="M21" s="62" t="e">
        <f t="shared" si="2"/>
        <v>#DIV/0!</v>
      </c>
      <c r="N21" s="52" t="e">
        <f t="shared" si="2"/>
        <v>#DIV/0!</v>
      </c>
      <c r="O21" s="53" t="e">
        <f>O20/O19*100</f>
        <v>#DIV/0!</v>
      </c>
      <c r="P21" s="52" t="e">
        <f>P20/P19*100</f>
        <v>#DIV/0!</v>
      </c>
    </row>
    <row r="22" spans="2:16" ht="12.75" customHeight="1" x14ac:dyDescent="0.2">
      <c r="B22" s="154"/>
      <c r="C22" s="139" t="s">
        <v>31</v>
      </c>
      <c r="D22" s="38" t="s">
        <v>47</v>
      </c>
      <c r="E22" s="39"/>
      <c r="F22" s="40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54"/>
      <c r="C23" s="140"/>
      <c r="D23" s="33" t="s">
        <v>48</v>
      </c>
      <c r="E23" s="32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54"/>
      <c r="C24" s="141"/>
      <c r="D24" s="30" t="s">
        <v>40</v>
      </c>
      <c r="E24" s="35"/>
      <c r="F24" s="36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54"/>
      <c r="C25" s="139" t="s">
        <v>49</v>
      </c>
      <c r="D25" s="38" t="s">
        <v>47</v>
      </c>
      <c r="E25" s="39"/>
      <c r="F25" s="40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54"/>
      <c r="C26" s="140"/>
      <c r="D26" s="33" t="s">
        <v>48</v>
      </c>
      <c r="E26" s="32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55"/>
      <c r="C27" s="141"/>
      <c r="D27" s="30" t="s">
        <v>40</v>
      </c>
      <c r="E27" s="35"/>
      <c r="F27" s="36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56" t="s">
        <v>50</v>
      </c>
      <c r="C28" s="148"/>
      <c r="D28" s="43" t="s">
        <v>51</v>
      </c>
      <c r="E28" s="32">
        <v>6</v>
      </c>
      <c r="F28" s="31">
        <v>2</v>
      </c>
      <c r="G28" s="32">
        <v>2</v>
      </c>
      <c r="H28" s="33"/>
      <c r="I28" s="33"/>
      <c r="J28" s="33"/>
      <c r="K28" s="57"/>
      <c r="L28" s="57"/>
      <c r="M28" s="57"/>
      <c r="N28" s="33"/>
      <c r="O28" s="92"/>
      <c r="P28" s="92"/>
    </row>
    <row r="29" spans="2:16" x14ac:dyDescent="0.2">
      <c r="B29" s="149"/>
      <c r="C29" s="150"/>
      <c r="D29" s="33" t="s">
        <v>52</v>
      </c>
      <c r="E29" s="35">
        <v>6</v>
      </c>
      <c r="F29" s="36">
        <v>2</v>
      </c>
      <c r="G29" s="32">
        <v>2</v>
      </c>
      <c r="H29" s="33"/>
      <c r="I29" s="33"/>
      <c r="J29" s="33"/>
      <c r="K29" s="57"/>
      <c r="L29" s="57"/>
      <c r="M29" s="57"/>
      <c r="N29" s="33"/>
      <c r="O29" s="92"/>
      <c r="P29" s="92"/>
    </row>
    <row r="30" spans="2:16" x14ac:dyDescent="0.2">
      <c r="B30" s="149"/>
      <c r="C30" s="150"/>
      <c r="D30" s="44" t="s">
        <v>53</v>
      </c>
      <c r="E30" s="45">
        <f t="shared" ref="E30:P30" si="3">E29/E28*100</f>
        <v>100</v>
      </c>
      <c r="F30" s="36">
        <f t="shared" si="3"/>
        <v>100</v>
      </c>
      <c r="G30" s="32">
        <v>100</v>
      </c>
      <c r="H30" s="68" t="e">
        <f t="shared" si="3"/>
        <v>#DIV/0!</v>
      </c>
      <c r="I30" s="68" t="e">
        <f t="shared" si="3"/>
        <v>#DIV/0!</v>
      </c>
      <c r="J30" s="68" t="e">
        <f t="shared" si="3"/>
        <v>#DIV/0!</v>
      </c>
      <c r="K30" s="55" t="e">
        <f t="shared" si="3"/>
        <v>#DIV/0!</v>
      </c>
      <c r="L30" s="55" t="e">
        <f t="shared" si="3"/>
        <v>#DIV/0!</v>
      </c>
      <c r="M30" s="55" t="e">
        <f t="shared" si="3"/>
        <v>#DIV/0!</v>
      </c>
      <c r="N30" s="68" t="e">
        <f t="shared" si="3"/>
        <v>#DIV/0!</v>
      </c>
      <c r="O30" s="68" t="e">
        <f t="shared" si="3"/>
        <v>#DIV/0!</v>
      </c>
      <c r="P30" s="68" t="e">
        <f t="shared" si="3"/>
        <v>#DIV/0!</v>
      </c>
    </row>
    <row r="31" spans="2:16" x14ac:dyDescent="0.2">
      <c r="B31" s="149"/>
      <c r="C31" s="150"/>
      <c r="D31" s="33" t="s">
        <v>41</v>
      </c>
      <c r="E31" s="56" t="s">
        <v>73</v>
      </c>
      <c r="F31" s="56" t="s">
        <v>82</v>
      </c>
      <c r="G31" s="65" t="s">
        <v>93</v>
      </c>
      <c r="H31" s="81"/>
      <c r="I31" s="51"/>
      <c r="J31" s="81"/>
      <c r="K31" s="56"/>
      <c r="L31" s="56"/>
      <c r="M31" s="65"/>
      <c r="N31" s="81"/>
      <c r="O31" s="51"/>
      <c r="P31" s="81"/>
    </row>
    <row r="32" spans="2:16" x14ac:dyDescent="0.2">
      <c r="B32" s="151"/>
      <c r="C32" s="152"/>
      <c r="D32" s="30" t="s">
        <v>42</v>
      </c>
      <c r="E32" s="67" t="s">
        <v>74</v>
      </c>
      <c r="F32" s="56" t="s">
        <v>83</v>
      </c>
      <c r="G32" s="58" t="s">
        <v>94</v>
      </c>
      <c r="H32" s="81"/>
      <c r="I32" s="51"/>
      <c r="J32" s="81"/>
      <c r="K32" s="67"/>
      <c r="L32" s="56"/>
      <c r="M32" s="58"/>
      <c r="N32" s="81"/>
      <c r="O32" s="51"/>
      <c r="P32" s="81"/>
    </row>
    <row r="33" spans="2:16" x14ac:dyDescent="0.2">
      <c r="G33" s="1" t="s">
        <v>103</v>
      </c>
    </row>
    <row r="34" spans="2:16" s="3" customFormat="1" x14ac:dyDescent="0.2">
      <c r="B34" s="134" t="s">
        <v>20</v>
      </c>
      <c r="C34" s="135"/>
      <c r="D34" s="135"/>
      <c r="E34" s="135"/>
      <c r="F34" s="135"/>
      <c r="G34" s="135"/>
      <c r="H34" s="136"/>
      <c r="I34" s="117" t="s">
        <v>1</v>
      </c>
      <c r="J34" s="118"/>
      <c r="K34" s="119" t="s">
        <v>2</v>
      </c>
      <c r="L34" s="120"/>
      <c r="M34" s="117" t="s">
        <v>3</v>
      </c>
      <c r="N34" s="118"/>
      <c r="O34" s="119" t="s">
        <v>4</v>
      </c>
      <c r="P34" s="120"/>
    </row>
    <row r="35" spans="2:16" ht="12.75" customHeight="1" x14ac:dyDescent="0.2">
      <c r="B35" s="161" t="s">
        <v>54</v>
      </c>
      <c r="C35" s="162"/>
      <c r="D35" s="162"/>
      <c r="E35" s="143" t="s">
        <v>55</v>
      </c>
      <c r="F35" s="143"/>
      <c r="G35" s="143"/>
      <c r="H35" s="143"/>
      <c r="I35" s="87"/>
      <c r="J35" s="88"/>
      <c r="K35" s="90"/>
      <c r="L35" s="89"/>
      <c r="M35" s="189"/>
      <c r="N35" s="190"/>
      <c r="O35" s="105"/>
      <c r="P35" s="106"/>
    </row>
    <row r="36" spans="2:16" x14ac:dyDescent="0.2">
      <c r="B36" s="162"/>
      <c r="C36" s="162"/>
      <c r="D36" s="162"/>
      <c r="E36" s="143" t="s">
        <v>21</v>
      </c>
      <c r="F36" s="143"/>
      <c r="G36" s="143"/>
      <c r="H36" s="143"/>
      <c r="I36" s="87"/>
      <c r="J36" s="88"/>
      <c r="K36" s="90"/>
      <c r="L36" s="89"/>
      <c r="M36" s="87"/>
      <c r="N36" s="88"/>
      <c r="O36" s="105"/>
      <c r="P36" s="106"/>
    </row>
    <row r="37" spans="2:16" x14ac:dyDescent="0.2">
      <c r="B37" s="162"/>
      <c r="C37" s="162"/>
      <c r="D37" s="162"/>
      <c r="E37" s="188" t="s">
        <v>56</v>
      </c>
      <c r="F37" s="188"/>
      <c r="G37" s="188"/>
      <c r="H37" s="143"/>
      <c r="I37" s="183"/>
      <c r="J37" s="184"/>
      <c r="K37" s="90"/>
      <c r="L37" s="91"/>
      <c r="M37" s="186"/>
      <c r="N37" s="187"/>
      <c r="O37" s="185"/>
      <c r="P37" s="106"/>
    </row>
    <row r="38" spans="2:16" x14ac:dyDescent="0.2">
      <c r="B38" s="28"/>
      <c r="C38" s="28"/>
      <c r="D38" s="28"/>
      <c r="E38" s="76"/>
      <c r="F38" s="80"/>
      <c r="G38" s="76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28"/>
      <c r="E39" s="72"/>
      <c r="F39" s="79"/>
      <c r="G39" s="72"/>
      <c r="H39" s="46"/>
      <c r="I39" s="46"/>
      <c r="J39" s="46"/>
      <c r="K39" s="46"/>
      <c r="L39" s="46"/>
      <c r="M39" s="46"/>
      <c r="N39" s="46"/>
      <c r="O39" s="46"/>
      <c r="P39" s="28"/>
    </row>
    <row r="40" spans="2:16" x14ac:dyDescent="0.2">
      <c r="E40" s="72"/>
      <c r="F40" s="79"/>
      <c r="G40" s="72"/>
    </row>
    <row r="41" spans="2:16" x14ac:dyDescent="0.2">
      <c r="C41" s="111" t="s">
        <v>22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07" t="s">
        <v>61</v>
      </c>
      <c r="I44" s="107"/>
      <c r="J44" s="107"/>
      <c r="L44" s="6" t="s">
        <v>35</v>
      </c>
      <c r="M44" s="108" t="s">
        <v>67</v>
      </c>
      <c r="N44" s="107"/>
      <c r="O44" s="107"/>
    </row>
    <row r="45" spans="2:16" x14ac:dyDescent="0.2">
      <c r="E45" s="3"/>
      <c r="H45" s="3"/>
      <c r="K45" s="26"/>
    </row>
    <row r="46" spans="2:16" x14ac:dyDescent="0.2">
      <c r="B46" s="1" t="s">
        <v>24</v>
      </c>
      <c r="D46" s="29"/>
    </row>
    <row r="47" spans="2:16" x14ac:dyDescent="0.2">
      <c r="B47" s="1" t="s">
        <v>25</v>
      </c>
    </row>
    <row r="48" spans="2:16" x14ac:dyDescent="0.2">
      <c r="B48" s="1" t="s">
        <v>57</v>
      </c>
    </row>
  </sheetData>
  <customSheetViews>
    <customSheetView guid="{39FE100F-E25A-49B4-A06A-4A57B7375656}" fitToPage="1" topLeftCell="A4">
      <selection activeCell="L33" sqref="L33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N13" sqref="N13"/>
      <pageMargins left="0.25" right="0.25" top="0.5" bottom="0.5" header="0.5" footer="0.5"/>
      <pageSetup scale="72" orientation="landscape" r:id="rId2"/>
      <headerFooter alignWithMargins="0"/>
    </customSheetView>
    <customSheetView guid="{CA37C710-4F8D-4D3D-9E49-464FB9F54C0E}" fitToPage="1" topLeftCell="A4">
      <selection activeCell="G32" sqref="G32"/>
      <pageMargins left="0.25" right="0.25" top="0.5" bottom="0.5" header="0.5" footer="0.5"/>
      <pageSetup scale="72" orientation="landscape" r:id="rId3"/>
      <headerFooter alignWithMargins="0"/>
    </customSheetView>
  </customSheetViews>
  <mergeCells count="37">
    <mergeCell ref="K9:M9"/>
    <mergeCell ref="C19:C21"/>
    <mergeCell ref="B11:C13"/>
    <mergeCell ref="B19:B27"/>
    <mergeCell ref="B28:C32"/>
    <mergeCell ref="B14:C17"/>
    <mergeCell ref="B7:D10"/>
    <mergeCell ref="H7:J8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D2:E2"/>
    <mergeCell ref="E9:G9"/>
    <mergeCell ref="H9:J9"/>
    <mergeCell ref="O35:P35"/>
    <mergeCell ref="H44:J44"/>
    <mergeCell ref="M44:O44"/>
    <mergeCell ref="I37:J37"/>
    <mergeCell ref="C41:P41"/>
    <mergeCell ref="O36:P36"/>
    <mergeCell ref="O37:P37"/>
    <mergeCell ref="M37:N37"/>
    <mergeCell ref="E35:H35"/>
    <mergeCell ref="B35:D37"/>
    <mergeCell ref="E37:H37"/>
    <mergeCell ref="E36:H36"/>
    <mergeCell ref="M35:N35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8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0</xdr:row>
                    <xdr:rowOff>180975</xdr:rowOff>
                  </from>
                  <to>
                    <xdr:col>2</xdr:col>
                    <xdr:colOff>85725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9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0</xdr:row>
                    <xdr:rowOff>180975</xdr:rowOff>
                  </from>
                  <to>
                    <xdr:col>2</xdr:col>
                    <xdr:colOff>200025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0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0</xdr:row>
                    <xdr:rowOff>180975</xdr:rowOff>
                  </from>
                  <to>
                    <xdr:col>1</xdr:col>
                    <xdr:colOff>247650</xdr:colOff>
                    <xdr:row>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7" workbookViewId="0">
      <selection activeCell="D33" sqref="D33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 x14ac:dyDescent="0.2">
      <c r="C1" s="115" t="s">
        <v>23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2:16" s="3" customFormat="1" ht="13.5" thickBot="1" x14ac:dyDescent="0.25">
      <c r="B2" s="3" t="s">
        <v>36</v>
      </c>
      <c r="D2" s="142" t="s">
        <v>58</v>
      </c>
      <c r="E2" s="142"/>
      <c r="I2" s="4" t="s">
        <v>32</v>
      </c>
      <c r="J2" s="9" t="s">
        <v>59</v>
      </c>
      <c r="M2" s="3" t="s">
        <v>37</v>
      </c>
      <c r="N2" s="6"/>
      <c r="O2" s="49">
        <f>+'GO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7" t="s">
        <v>0</v>
      </c>
      <c r="C7" s="158"/>
      <c r="D7" s="148"/>
      <c r="E7" s="127" t="str">
        <f>+'GO 133-C Report-Total Company'!E7:G8</f>
        <v>Date filed
(05/15/16)</v>
      </c>
      <c r="F7" s="196"/>
      <c r="G7" s="196"/>
      <c r="H7" s="121" t="str">
        <f>+'GO 133-C Report-Total Company'!H7:J8</f>
        <v>Date filed
(08/15/16)</v>
      </c>
      <c r="I7" s="191"/>
      <c r="J7" s="192"/>
      <c r="K7" s="128" t="str">
        <f>+'GO 133-C Report-Total Company'!K7:M8</f>
        <v>Date filed
(11/15/16)</v>
      </c>
      <c r="L7" s="196"/>
      <c r="M7" s="196"/>
      <c r="N7" s="121" t="str">
        <f>+'GO 133-C Report-Total Company'!N7:P8</f>
        <v>Date filed
(02/15/17)</v>
      </c>
      <c r="O7" s="191"/>
      <c r="P7" s="192"/>
    </row>
    <row r="8" spans="2:16" ht="12.75" customHeight="1" x14ac:dyDescent="0.2">
      <c r="B8" s="149"/>
      <c r="C8" s="159"/>
      <c r="D8" s="150"/>
      <c r="E8" s="197"/>
      <c r="F8" s="198"/>
      <c r="G8" s="198"/>
      <c r="H8" s="193"/>
      <c r="I8" s="194"/>
      <c r="J8" s="195"/>
      <c r="K8" s="198"/>
      <c r="L8" s="198"/>
      <c r="M8" s="198"/>
      <c r="N8" s="193"/>
      <c r="O8" s="194"/>
      <c r="P8" s="195"/>
    </row>
    <row r="9" spans="2:16" ht="12.75" customHeight="1" x14ac:dyDescent="0.2">
      <c r="B9" s="149"/>
      <c r="C9" s="159"/>
      <c r="D9" s="150"/>
      <c r="E9" s="144" t="s">
        <v>1</v>
      </c>
      <c r="F9" s="145"/>
      <c r="G9" s="146"/>
      <c r="H9" s="134" t="s">
        <v>2</v>
      </c>
      <c r="I9" s="137"/>
      <c r="J9" s="138"/>
      <c r="K9" s="144" t="s">
        <v>3</v>
      </c>
      <c r="L9" s="145"/>
      <c r="M9" s="146"/>
      <c r="N9" s="134" t="s">
        <v>4</v>
      </c>
      <c r="O9" s="137"/>
      <c r="P9" s="138"/>
    </row>
    <row r="10" spans="2:16" s="29" customFormat="1" ht="12.75" customHeight="1" x14ac:dyDescent="0.2">
      <c r="B10" s="151"/>
      <c r="C10" s="160"/>
      <c r="D10" s="152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47" t="s">
        <v>43</v>
      </c>
      <c r="C11" s="148"/>
      <c r="D11" s="30" t="s">
        <v>26</v>
      </c>
      <c r="E11" s="54">
        <v>13.47</v>
      </c>
      <c r="F11" s="48">
        <v>3.77</v>
      </c>
      <c r="G11" s="50">
        <v>1.95</v>
      </c>
      <c r="H11" s="33"/>
      <c r="I11" s="52"/>
      <c r="J11" s="52"/>
      <c r="K11" s="57"/>
      <c r="L11" s="57"/>
      <c r="M11" s="57"/>
      <c r="N11" s="52"/>
      <c r="O11" s="53"/>
      <c r="P11" s="52"/>
    </row>
    <row r="12" spans="2:16" x14ac:dyDescent="0.2">
      <c r="B12" s="149"/>
      <c r="C12" s="150"/>
      <c r="D12" s="33" t="s">
        <v>27</v>
      </c>
      <c r="E12" s="32">
        <v>19</v>
      </c>
      <c r="F12" s="31">
        <v>4</v>
      </c>
      <c r="G12" s="32">
        <v>1</v>
      </c>
      <c r="H12" s="33"/>
      <c r="I12" s="33"/>
      <c r="J12" s="33"/>
      <c r="K12" s="57"/>
      <c r="L12" s="57"/>
      <c r="M12" s="57"/>
      <c r="N12" s="33"/>
      <c r="O12" s="34"/>
      <c r="P12" s="33"/>
    </row>
    <row r="13" spans="2:16" x14ac:dyDescent="0.2">
      <c r="B13" s="151"/>
      <c r="C13" s="152"/>
      <c r="D13" s="30" t="s">
        <v>28</v>
      </c>
      <c r="E13" s="48">
        <f>E11/E12</f>
        <v>0.70894736842105266</v>
      </c>
      <c r="F13" s="48">
        <f>F11/F12</f>
        <v>0.9425</v>
      </c>
      <c r="G13" s="48">
        <f>G11/G12</f>
        <v>1.95</v>
      </c>
      <c r="H13" s="33"/>
      <c r="I13" s="33"/>
      <c r="J13" s="30"/>
      <c r="K13" s="57"/>
      <c r="L13" s="57"/>
      <c r="M13" s="86"/>
      <c r="N13" s="33"/>
      <c r="O13" s="33"/>
      <c r="P13" s="30"/>
    </row>
    <row r="14" spans="2:16" ht="12.75" customHeight="1" x14ac:dyDescent="0.2">
      <c r="B14" s="147" t="s">
        <v>44</v>
      </c>
      <c r="C14" s="148"/>
      <c r="D14" s="38" t="s">
        <v>45</v>
      </c>
      <c r="E14" s="39">
        <v>19</v>
      </c>
      <c r="F14" s="40">
        <v>5</v>
      </c>
      <c r="G14" s="32">
        <v>3</v>
      </c>
      <c r="H14" s="33"/>
      <c r="I14" s="33"/>
      <c r="J14" s="38"/>
      <c r="K14" s="57"/>
      <c r="L14" s="57"/>
      <c r="M14" s="57"/>
      <c r="N14" s="38"/>
      <c r="O14" s="41"/>
      <c r="P14" s="38"/>
    </row>
    <row r="15" spans="2:16" ht="15" customHeight="1" x14ac:dyDescent="0.2">
      <c r="B15" s="149"/>
      <c r="C15" s="150"/>
      <c r="D15" s="42" t="s">
        <v>29</v>
      </c>
      <c r="E15" s="32">
        <v>19</v>
      </c>
      <c r="F15" s="31">
        <v>5</v>
      </c>
      <c r="G15" s="32">
        <v>3</v>
      </c>
      <c r="H15" s="33"/>
      <c r="I15" s="33"/>
      <c r="J15" s="33"/>
      <c r="K15" s="57"/>
      <c r="L15" s="57"/>
      <c r="M15" s="57"/>
      <c r="N15" s="33"/>
      <c r="O15" s="34"/>
      <c r="P15" s="33"/>
    </row>
    <row r="16" spans="2:16" ht="13.5" customHeight="1" x14ac:dyDescent="0.2">
      <c r="B16" s="149"/>
      <c r="C16" s="150"/>
      <c r="D16" s="42" t="s">
        <v>30</v>
      </c>
      <c r="E16" s="31">
        <f t="shared" ref="E16:L16" si="0">E14-E15</f>
        <v>0</v>
      </c>
      <c r="F16" s="31">
        <f t="shared" si="0"/>
        <v>0</v>
      </c>
      <c r="G16" s="31">
        <f t="shared" si="0"/>
        <v>0</v>
      </c>
      <c r="H16" s="33">
        <f t="shared" si="0"/>
        <v>0</v>
      </c>
      <c r="I16" s="33">
        <f t="shared" si="0"/>
        <v>0</v>
      </c>
      <c r="J16" s="33">
        <f t="shared" si="0"/>
        <v>0</v>
      </c>
      <c r="K16" s="31">
        <f t="shared" si="0"/>
        <v>0</v>
      </c>
      <c r="L16" s="31">
        <f t="shared" si="0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51"/>
      <c r="C17" s="152"/>
      <c r="D17" s="30" t="s">
        <v>17</v>
      </c>
      <c r="E17" s="85">
        <f t="shared" ref="E17:O17" si="1">E15/E14*100</f>
        <v>100</v>
      </c>
      <c r="F17" s="85">
        <f t="shared" si="1"/>
        <v>100</v>
      </c>
      <c r="G17" s="85">
        <f t="shared" si="1"/>
        <v>100</v>
      </c>
      <c r="H17" s="33" t="e">
        <f t="shared" si="1"/>
        <v>#DIV/0!</v>
      </c>
      <c r="I17" s="33" t="e">
        <f t="shared" si="1"/>
        <v>#DIV/0!</v>
      </c>
      <c r="J17" s="33" t="e">
        <f t="shared" si="1"/>
        <v>#DIV/0!</v>
      </c>
      <c r="K17" s="48" t="e">
        <f t="shared" si="1"/>
        <v>#DIV/0!</v>
      </c>
      <c r="L17" s="85" t="e">
        <f t="shared" si="1"/>
        <v>#DIV/0!</v>
      </c>
      <c r="M17" s="85" t="e">
        <f t="shared" si="1"/>
        <v>#DIV/0!</v>
      </c>
      <c r="N17" s="33" t="e">
        <f t="shared" si="1"/>
        <v>#DIV/0!</v>
      </c>
      <c r="O17" s="53" t="e">
        <f t="shared" si="1"/>
        <v>#DIV/0!</v>
      </c>
      <c r="P17" s="52" t="e">
        <f>P15/P14*100</f>
        <v>#DIV/0!</v>
      </c>
    </row>
    <row r="18" spans="2:16" x14ac:dyDescent="0.2">
      <c r="B18" s="133" t="s">
        <v>18</v>
      </c>
      <c r="C18" s="106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53" t="s">
        <v>19</v>
      </c>
      <c r="C19" s="139" t="s">
        <v>46</v>
      </c>
      <c r="D19" s="38" t="s">
        <v>47</v>
      </c>
      <c r="E19" s="59">
        <v>595</v>
      </c>
      <c r="F19" s="60">
        <v>586</v>
      </c>
      <c r="G19" s="64">
        <v>582</v>
      </c>
      <c r="H19" s="74"/>
      <c r="I19" s="74"/>
      <c r="J19" s="61"/>
      <c r="K19" s="84"/>
      <c r="L19" s="84"/>
      <c r="M19" s="84"/>
      <c r="N19" s="38"/>
      <c r="O19" s="97"/>
      <c r="P19" s="97"/>
    </row>
    <row r="20" spans="2:16" x14ac:dyDescent="0.2">
      <c r="B20" s="154"/>
      <c r="C20" s="140"/>
      <c r="D20" s="33" t="s">
        <v>48</v>
      </c>
      <c r="E20" s="94">
        <v>6</v>
      </c>
      <c r="F20" s="95">
        <v>0</v>
      </c>
      <c r="G20" s="94">
        <v>1</v>
      </c>
      <c r="H20" s="92"/>
      <c r="I20" s="92"/>
      <c r="J20" s="92"/>
      <c r="K20" s="96"/>
      <c r="L20" s="96"/>
      <c r="M20" s="96"/>
      <c r="N20" s="92"/>
      <c r="O20" s="93"/>
      <c r="P20" s="92"/>
    </row>
    <row r="21" spans="2:16" x14ac:dyDescent="0.2">
      <c r="B21" s="154"/>
      <c r="C21" s="141"/>
      <c r="D21" s="30" t="s">
        <v>40</v>
      </c>
      <c r="E21" s="62">
        <f t="shared" ref="E21:N21" si="2">E20/E19*100</f>
        <v>1.0084033613445378</v>
      </c>
      <c r="F21" s="62">
        <f t="shared" si="2"/>
        <v>0</v>
      </c>
      <c r="G21" s="73">
        <f t="shared" si="2"/>
        <v>0.1718213058419244</v>
      </c>
      <c r="H21" s="63" t="e">
        <f t="shared" si="2"/>
        <v>#DIV/0!</v>
      </c>
      <c r="I21" s="63" t="e">
        <f t="shared" si="2"/>
        <v>#DIV/0!</v>
      </c>
      <c r="J21" s="63" t="e">
        <f t="shared" si="2"/>
        <v>#DIV/0!</v>
      </c>
      <c r="K21" s="62" t="e">
        <f t="shared" si="2"/>
        <v>#DIV/0!</v>
      </c>
      <c r="L21" s="62" t="e">
        <f t="shared" si="2"/>
        <v>#DIV/0!</v>
      </c>
      <c r="M21" s="62" t="e">
        <f t="shared" si="2"/>
        <v>#DIV/0!</v>
      </c>
      <c r="N21" s="52" t="e">
        <f t="shared" si="2"/>
        <v>#DIV/0!</v>
      </c>
      <c r="O21" s="53" t="e">
        <f>O20/O19*100</f>
        <v>#DIV/0!</v>
      </c>
      <c r="P21" s="52" t="e">
        <f>P20/P19*100</f>
        <v>#DIV/0!</v>
      </c>
    </row>
    <row r="22" spans="2:16" ht="12.75" customHeight="1" x14ac:dyDescent="0.2">
      <c r="B22" s="154"/>
      <c r="C22" s="139" t="s">
        <v>31</v>
      </c>
      <c r="D22" s="38" t="s">
        <v>47</v>
      </c>
      <c r="E22" s="39"/>
      <c r="F22" s="40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54"/>
      <c r="C23" s="140"/>
      <c r="D23" s="33" t="s">
        <v>48</v>
      </c>
      <c r="E23" s="32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54"/>
      <c r="C24" s="141"/>
      <c r="D24" s="30" t="s">
        <v>40</v>
      </c>
      <c r="E24" s="35"/>
      <c r="F24" s="36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54"/>
      <c r="C25" s="139" t="s">
        <v>49</v>
      </c>
      <c r="D25" s="38" t="s">
        <v>47</v>
      </c>
      <c r="E25" s="39"/>
      <c r="F25" s="40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54"/>
      <c r="C26" s="140"/>
      <c r="D26" s="33" t="s">
        <v>48</v>
      </c>
      <c r="E26" s="32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55"/>
      <c r="C27" s="141"/>
      <c r="D27" s="30" t="s">
        <v>40</v>
      </c>
      <c r="E27" s="35"/>
      <c r="F27" s="36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56" t="s">
        <v>50</v>
      </c>
      <c r="C28" s="148"/>
      <c r="D28" s="43" t="s">
        <v>51</v>
      </c>
      <c r="E28" s="32">
        <v>2</v>
      </c>
      <c r="F28" s="31">
        <v>0</v>
      </c>
      <c r="G28" s="31">
        <v>0</v>
      </c>
      <c r="H28" s="33"/>
      <c r="I28" s="33"/>
      <c r="J28" s="33"/>
      <c r="K28" s="57"/>
      <c r="L28" s="57"/>
      <c r="M28" s="57"/>
      <c r="N28" s="33"/>
      <c r="O28" s="92"/>
      <c r="P28" s="92"/>
    </row>
    <row r="29" spans="2:16" x14ac:dyDescent="0.2">
      <c r="B29" s="149"/>
      <c r="C29" s="150"/>
      <c r="D29" s="33" t="s">
        <v>52</v>
      </c>
      <c r="E29" s="35">
        <v>2</v>
      </c>
      <c r="F29" s="36">
        <v>0</v>
      </c>
      <c r="G29" s="36">
        <v>0</v>
      </c>
      <c r="H29" s="33"/>
      <c r="I29" s="33"/>
      <c r="J29" s="33"/>
      <c r="K29" s="57"/>
      <c r="L29" s="57"/>
      <c r="M29" s="57"/>
      <c r="N29" s="33"/>
      <c r="O29" s="92"/>
      <c r="P29" s="92"/>
    </row>
    <row r="30" spans="2:16" x14ac:dyDescent="0.2">
      <c r="B30" s="149"/>
      <c r="C30" s="150"/>
      <c r="D30" s="44" t="s">
        <v>53</v>
      </c>
      <c r="E30" s="45">
        <f t="shared" ref="E30:P30" si="3">E29/E28*100</f>
        <v>100</v>
      </c>
      <c r="F30" s="36">
        <v>100</v>
      </c>
      <c r="G30" s="36">
        <v>100</v>
      </c>
      <c r="H30" s="68" t="e">
        <f t="shared" si="3"/>
        <v>#DIV/0!</v>
      </c>
      <c r="I30" s="68" t="e">
        <f t="shared" si="3"/>
        <v>#DIV/0!</v>
      </c>
      <c r="J30" s="68" t="e">
        <f t="shared" si="3"/>
        <v>#DIV/0!</v>
      </c>
      <c r="K30" s="55" t="e">
        <f t="shared" si="3"/>
        <v>#DIV/0!</v>
      </c>
      <c r="L30" s="55" t="e">
        <f t="shared" si="3"/>
        <v>#DIV/0!</v>
      </c>
      <c r="M30" s="55" t="e">
        <f t="shared" si="3"/>
        <v>#DIV/0!</v>
      </c>
      <c r="N30" s="68" t="e">
        <f t="shared" si="3"/>
        <v>#DIV/0!</v>
      </c>
      <c r="O30" s="68" t="e">
        <f t="shared" si="3"/>
        <v>#DIV/0!</v>
      </c>
      <c r="P30" s="68" t="e">
        <f t="shared" si="3"/>
        <v>#DIV/0!</v>
      </c>
    </row>
    <row r="31" spans="2:16" x14ac:dyDescent="0.2">
      <c r="B31" s="149"/>
      <c r="C31" s="150"/>
      <c r="D31" s="33" t="s">
        <v>41</v>
      </c>
      <c r="E31" s="56" t="s">
        <v>75</v>
      </c>
      <c r="F31" s="56" t="s">
        <v>84</v>
      </c>
      <c r="G31" s="56" t="s">
        <v>84</v>
      </c>
      <c r="H31" s="81"/>
      <c r="I31" s="51"/>
      <c r="J31" s="81"/>
      <c r="K31" s="56"/>
      <c r="L31" s="56"/>
      <c r="M31" s="65"/>
      <c r="N31" s="81"/>
      <c r="O31" s="51"/>
      <c r="P31" s="81"/>
    </row>
    <row r="32" spans="2:16" x14ac:dyDescent="0.2">
      <c r="B32" s="151"/>
      <c r="C32" s="152"/>
      <c r="D32" s="30" t="s">
        <v>42</v>
      </c>
      <c r="E32" s="67" t="s">
        <v>76</v>
      </c>
      <c r="F32" s="56" t="s">
        <v>84</v>
      </c>
      <c r="G32" s="56" t="s">
        <v>84</v>
      </c>
      <c r="H32" s="81"/>
      <c r="I32" s="51"/>
      <c r="J32" s="81"/>
      <c r="K32" s="67"/>
      <c r="L32" s="56"/>
      <c r="M32" s="58"/>
      <c r="N32" s="81"/>
      <c r="O32" s="51"/>
      <c r="P32" s="81"/>
    </row>
    <row r="34" spans="2:16" s="3" customFormat="1" x14ac:dyDescent="0.2">
      <c r="B34" s="134" t="s">
        <v>20</v>
      </c>
      <c r="C34" s="135"/>
      <c r="D34" s="135"/>
      <c r="E34" s="135"/>
      <c r="F34" s="135"/>
      <c r="G34" s="135"/>
      <c r="H34" s="136"/>
      <c r="I34" s="117" t="s">
        <v>1</v>
      </c>
      <c r="J34" s="118"/>
      <c r="K34" s="119" t="s">
        <v>2</v>
      </c>
      <c r="L34" s="120"/>
      <c r="M34" s="117" t="s">
        <v>3</v>
      </c>
      <c r="N34" s="118"/>
      <c r="O34" s="119" t="s">
        <v>4</v>
      </c>
      <c r="P34" s="120"/>
    </row>
    <row r="35" spans="2:16" ht="12.75" customHeight="1" x14ac:dyDescent="0.2">
      <c r="B35" s="161" t="s">
        <v>54</v>
      </c>
      <c r="C35" s="162"/>
      <c r="D35" s="162"/>
      <c r="E35" s="143" t="s">
        <v>55</v>
      </c>
      <c r="F35" s="143"/>
      <c r="G35" s="143"/>
      <c r="H35" s="143"/>
      <c r="I35" s="103"/>
      <c r="J35" s="104"/>
      <c r="K35" s="105"/>
      <c r="L35" s="106"/>
      <c r="M35" s="103"/>
      <c r="N35" s="104"/>
      <c r="O35" s="105"/>
      <c r="P35" s="106"/>
    </row>
    <row r="36" spans="2:16" x14ac:dyDescent="0.2">
      <c r="B36" s="162"/>
      <c r="C36" s="162"/>
      <c r="D36" s="162"/>
      <c r="E36" s="143" t="s">
        <v>21</v>
      </c>
      <c r="F36" s="143"/>
      <c r="G36" s="143"/>
      <c r="H36" s="143"/>
      <c r="I36" s="103"/>
      <c r="J36" s="104"/>
      <c r="K36" s="105"/>
      <c r="L36" s="106"/>
      <c r="M36" s="103"/>
      <c r="N36" s="104"/>
      <c r="O36" s="105"/>
      <c r="P36" s="106"/>
    </row>
    <row r="37" spans="2:16" x14ac:dyDescent="0.2">
      <c r="B37" s="162"/>
      <c r="C37" s="162"/>
      <c r="D37" s="162"/>
      <c r="E37" s="143" t="s">
        <v>56</v>
      </c>
      <c r="F37" s="143"/>
      <c r="G37" s="143"/>
      <c r="H37" s="143"/>
      <c r="I37" s="103"/>
      <c r="J37" s="104"/>
      <c r="K37" s="105"/>
      <c r="L37" s="106"/>
      <c r="M37" s="103"/>
      <c r="N37" s="104"/>
      <c r="O37" s="105"/>
      <c r="P37" s="106"/>
    </row>
    <row r="38" spans="2:16" x14ac:dyDescent="0.2">
      <c r="B38" s="28"/>
      <c r="C38" s="28"/>
      <c r="D38" s="28"/>
      <c r="E38" s="46"/>
      <c r="F38" s="28"/>
      <c r="G38" s="28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46"/>
      <c r="E39" s="72"/>
      <c r="F39" s="72"/>
      <c r="G39" s="72"/>
      <c r="H39" s="46"/>
      <c r="I39" s="46"/>
      <c r="J39" s="46"/>
      <c r="K39" s="46"/>
      <c r="L39" s="46"/>
      <c r="M39" s="46"/>
      <c r="N39" s="46"/>
      <c r="O39" s="46"/>
      <c r="P39" s="28"/>
    </row>
    <row r="40" spans="2:16" x14ac:dyDescent="0.2">
      <c r="D40" s="82"/>
      <c r="E40" s="72"/>
      <c r="F40" s="72"/>
      <c r="G40" s="72"/>
      <c r="H40" s="82"/>
    </row>
    <row r="41" spans="2:16" x14ac:dyDescent="0.2">
      <c r="C41" s="111" t="s">
        <v>22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07" t="s">
        <v>61</v>
      </c>
      <c r="I44" s="107"/>
      <c r="J44" s="107"/>
      <c r="L44" s="6" t="s">
        <v>35</v>
      </c>
      <c r="M44" s="108" t="s">
        <v>67</v>
      </c>
      <c r="N44" s="107"/>
      <c r="O44" s="107"/>
    </row>
    <row r="45" spans="2:16" x14ac:dyDescent="0.2">
      <c r="E45" s="3"/>
      <c r="H45" s="3"/>
      <c r="K45" s="26"/>
    </row>
    <row r="46" spans="2:16" x14ac:dyDescent="0.2">
      <c r="B46" s="1" t="s">
        <v>24</v>
      </c>
      <c r="D46" s="29"/>
    </row>
    <row r="47" spans="2:16" x14ac:dyDescent="0.2">
      <c r="B47" s="1" t="s">
        <v>25</v>
      </c>
    </row>
    <row r="48" spans="2:16" x14ac:dyDescent="0.2">
      <c r="B48" s="1" t="s">
        <v>57</v>
      </c>
    </row>
  </sheetData>
  <customSheetViews>
    <customSheetView guid="{39FE100F-E25A-49B4-A06A-4A57B7375656}" fitToPage="1" topLeftCell="A4">
      <selection activeCell="G18" sqref="G18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6" sqref="M26"/>
      <pageMargins left="0.25" right="0.25" top="0.5" bottom="0.5" header="0.5" footer="0.5"/>
      <pageSetup scale="72" orientation="landscape" r:id="rId2"/>
      <headerFooter alignWithMargins="0"/>
    </customSheetView>
    <customSheetView guid="{CA37C710-4F8D-4D3D-9E49-464FB9F54C0E}" fitToPage="1" topLeftCell="A4">
      <selection activeCell="G32" sqref="G32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O35:P35"/>
    <mergeCell ref="E35:H35"/>
    <mergeCell ref="C1:P1"/>
    <mergeCell ref="I34:J34"/>
    <mergeCell ref="K34:L34"/>
    <mergeCell ref="M34:N34"/>
    <mergeCell ref="N7:P8"/>
    <mergeCell ref="O34:P34"/>
    <mergeCell ref="B18:C18"/>
    <mergeCell ref="E7:G8"/>
    <mergeCell ref="K9:M9"/>
    <mergeCell ref="C19:C21"/>
    <mergeCell ref="D2:E2"/>
    <mergeCell ref="H7:J8"/>
    <mergeCell ref="N9:P9"/>
    <mergeCell ref="E9:G9"/>
    <mergeCell ref="B7:D10"/>
    <mergeCell ref="K7:M8"/>
    <mergeCell ref="E37:H37"/>
    <mergeCell ref="E36:H36"/>
    <mergeCell ref="I35:J35"/>
    <mergeCell ref="H9:J9"/>
    <mergeCell ref="B34:H34"/>
    <mergeCell ref="B11:C13"/>
    <mergeCell ref="B19:B27"/>
    <mergeCell ref="C22:C24"/>
    <mergeCell ref="C25:C27"/>
    <mergeCell ref="B28:C32"/>
    <mergeCell ref="B14:C17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8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0</xdr:row>
                    <xdr:rowOff>257175</xdr:rowOff>
                  </from>
                  <to>
                    <xdr:col>2</xdr:col>
                    <xdr:colOff>304800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9" name="Check Box 2">
              <controlPr defaultSize="0" autoFill="0" autoLine="0" autoPict="0">
                <anchor moveWithCells="1">
                  <from>
                    <xdr:col>2</xdr:col>
                    <xdr:colOff>314325</xdr:colOff>
                    <xdr:row>0</xdr:row>
                    <xdr:rowOff>257175</xdr:rowOff>
                  </from>
                  <to>
                    <xdr:col>2</xdr:col>
                    <xdr:colOff>466725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0" name="Check Box 3">
              <controlPr defaultSize="0" autoFill="0" autoLine="0" autoPict="0">
                <anchor moveWithCells="1">
                  <from>
                    <xdr:col>1</xdr:col>
                    <xdr:colOff>247650</xdr:colOff>
                    <xdr:row>0</xdr:row>
                    <xdr:rowOff>257175</xdr:rowOff>
                  </from>
                  <to>
                    <xdr:col>2</xdr:col>
                    <xdr:colOff>123825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7" workbookViewId="0">
      <selection activeCell="D33" sqref="D33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 x14ac:dyDescent="0.2">
      <c r="C1" s="115" t="s">
        <v>23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2:16" s="3" customFormat="1" ht="13.5" thickBot="1" x14ac:dyDescent="0.25">
      <c r="B2" s="3" t="s">
        <v>36</v>
      </c>
      <c r="D2" s="142" t="s">
        <v>58</v>
      </c>
      <c r="E2" s="142"/>
      <c r="I2" s="4" t="s">
        <v>32</v>
      </c>
      <c r="J2" s="9" t="s">
        <v>59</v>
      </c>
      <c r="M2" s="3" t="s">
        <v>37</v>
      </c>
      <c r="N2" s="6"/>
      <c r="O2" s="49">
        <f>+'GO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64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7" t="s">
        <v>0</v>
      </c>
      <c r="C7" s="158"/>
      <c r="D7" s="148"/>
      <c r="E7" s="127" t="str">
        <f>+'GO 133-C Report-Total Company'!E7:G8</f>
        <v>Date filed
(05/15/16)</v>
      </c>
      <c r="F7" s="196"/>
      <c r="G7" s="196"/>
      <c r="H7" s="121" t="str">
        <f>+'GO 133-C Report-Total Company'!H7:J8</f>
        <v>Date filed
(08/15/16)</v>
      </c>
      <c r="I7" s="191"/>
      <c r="J7" s="192"/>
      <c r="K7" s="128" t="str">
        <f>+'GO 133-C Report-Total Company'!K7:M8</f>
        <v>Date filed
(11/15/16)</v>
      </c>
      <c r="L7" s="196"/>
      <c r="M7" s="196"/>
      <c r="N7" s="121" t="str">
        <f>+'GO 133-C Report-Total Company'!N7:P8</f>
        <v>Date filed
(02/15/17)</v>
      </c>
      <c r="O7" s="191"/>
      <c r="P7" s="192"/>
    </row>
    <row r="8" spans="2:16" ht="12.75" customHeight="1" x14ac:dyDescent="0.2">
      <c r="B8" s="149"/>
      <c r="C8" s="159"/>
      <c r="D8" s="150"/>
      <c r="E8" s="197"/>
      <c r="F8" s="198"/>
      <c r="G8" s="198"/>
      <c r="H8" s="193"/>
      <c r="I8" s="194"/>
      <c r="J8" s="195"/>
      <c r="K8" s="198"/>
      <c r="L8" s="198"/>
      <c r="M8" s="198"/>
      <c r="N8" s="193"/>
      <c r="O8" s="194"/>
      <c r="P8" s="195"/>
    </row>
    <row r="9" spans="2:16" ht="12.75" customHeight="1" x14ac:dyDescent="0.2">
      <c r="B9" s="149"/>
      <c r="C9" s="159"/>
      <c r="D9" s="150"/>
      <c r="E9" s="144" t="s">
        <v>1</v>
      </c>
      <c r="F9" s="145"/>
      <c r="G9" s="146"/>
      <c r="H9" s="134" t="s">
        <v>2</v>
      </c>
      <c r="I9" s="137"/>
      <c r="J9" s="138"/>
      <c r="K9" s="144" t="s">
        <v>3</v>
      </c>
      <c r="L9" s="145"/>
      <c r="M9" s="146"/>
      <c r="N9" s="134" t="s">
        <v>4</v>
      </c>
      <c r="O9" s="137"/>
      <c r="P9" s="138"/>
    </row>
    <row r="10" spans="2:16" s="29" customFormat="1" ht="12.75" customHeight="1" x14ac:dyDescent="0.2">
      <c r="B10" s="151"/>
      <c r="C10" s="160"/>
      <c r="D10" s="152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47" t="s">
        <v>43</v>
      </c>
      <c r="C11" s="148"/>
      <c r="D11" s="30" t="s">
        <v>26</v>
      </c>
      <c r="E11" s="54">
        <v>26.31</v>
      </c>
      <c r="F11" s="48">
        <v>16.350000000000001</v>
      </c>
      <c r="G11" s="50">
        <v>10.37</v>
      </c>
      <c r="H11" s="33"/>
      <c r="I11" s="52"/>
      <c r="J11" s="52"/>
      <c r="K11" s="57"/>
      <c r="L11" s="57"/>
      <c r="M11" s="57"/>
      <c r="N11" s="52"/>
      <c r="O11" s="53"/>
      <c r="P11" s="52"/>
    </row>
    <row r="12" spans="2:16" x14ac:dyDescent="0.2">
      <c r="B12" s="149"/>
      <c r="C12" s="150"/>
      <c r="D12" s="33" t="s">
        <v>27</v>
      </c>
      <c r="E12" s="32">
        <v>31</v>
      </c>
      <c r="F12" s="31">
        <v>16</v>
      </c>
      <c r="G12" s="32">
        <v>9</v>
      </c>
      <c r="H12" s="33"/>
      <c r="I12" s="33"/>
      <c r="J12" s="33"/>
      <c r="K12" s="57"/>
      <c r="L12" s="57"/>
      <c r="M12" s="57"/>
      <c r="N12" s="33"/>
      <c r="O12" s="34"/>
      <c r="P12" s="33"/>
    </row>
    <row r="13" spans="2:16" x14ac:dyDescent="0.2">
      <c r="B13" s="151"/>
      <c r="C13" s="152"/>
      <c r="D13" s="30" t="s">
        <v>28</v>
      </c>
      <c r="E13" s="48">
        <f>E11/E12</f>
        <v>0.84870967741935477</v>
      </c>
      <c r="F13" s="48">
        <f>F11/F12</f>
        <v>1.0218750000000001</v>
      </c>
      <c r="G13" s="48">
        <v>1.1499999999999999</v>
      </c>
      <c r="H13" s="33"/>
      <c r="I13" s="33"/>
      <c r="J13" s="30"/>
      <c r="K13" s="57"/>
      <c r="L13" s="57"/>
      <c r="M13" s="86"/>
      <c r="N13" s="33"/>
      <c r="O13" s="33"/>
      <c r="P13" s="30"/>
    </row>
    <row r="14" spans="2:16" ht="12.75" customHeight="1" x14ac:dyDescent="0.2">
      <c r="B14" s="147" t="s">
        <v>44</v>
      </c>
      <c r="C14" s="148"/>
      <c r="D14" s="38" t="s">
        <v>45</v>
      </c>
      <c r="E14" s="39">
        <v>52</v>
      </c>
      <c r="F14" s="40">
        <v>33</v>
      </c>
      <c r="G14" s="32">
        <v>30</v>
      </c>
      <c r="H14" s="33"/>
      <c r="I14" s="33"/>
      <c r="J14" s="38"/>
      <c r="K14" s="57"/>
      <c r="L14" s="57"/>
      <c r="M14" s="57"/>
      <c r="N14" s="38"/>
      <c r="O14" s="41"/>
      <c r="P14" s="38"/>
    </row>
    <row r="15" spans="2:16" ht="15" customHeight="1" x14ac:dyDescent="0.2">
      <c r="B15" s="149"/>
      <c r="C15" s="150"/>
      <c r="D15" s="42" t="s">
        <v>29</v>
      </c>
      <c r="E15" s="32">
        <v>52</v>
      </c>
      <c r="F15" s="31">
        <v>33</v>
      </c>
      <c r="G15" s="32">
        <v>30</v>
      </c>
      <c r="H15" s="33"/>
      <c r="I15" s="33"/>
      <c r="J15" s="33"/>
      <c r="K15" s="57"/>
      <c r="L15" s="57"/>
      <c r="M15" s="57"/>
      <c r="N15" s="33"/>
      <c r="O15" s="34"/>
      <c r="P15" s="33"/>
    </row>
    <row r="16" spans="2:16" ht="13.5" customHeight="1" x14ac:dyDescent="0.2">
      <c r="B16" s="149"/>
      <c r="C16" s="150"/>
      <c r="D16" s="42" t="s">
        <v>30</v>
      </c>
      <c r="E16" s="31">
        <f t="shared" ref="E16:L16" si="0">E14-E15</f>
        <v>0</v>
      </c>
      <c r="F16" s="31">
        <f t="shared" si="0"/>
        <v>0</v>
      </c>
      <c r="G16" s="31">
        <f t="shared" si="0"/>
        <v>0</v>
      </c>
      <c r="H16" s="33">
        <f t="shared" si="0"/>
        <v>0</v>
      </c>
      <c r="I16" s="33">
        <f t="shared" si="0"/>
        <v>0</v>
      </c>
      <c r="J16" s="33">
        <f t="shared" si="0"/>
        <v>0</v>
      </c>
      <c r="K16" s="31">
        <f t="shared" si="0"/>
        <v>0</v>
      </c>
      <c r="L16" s="31">
        <f t="shared" si="0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s="66" customFormat="1" x14ac:dyDescent="0.2">
      <c r="B17" s="151"/>
      <c r="C17" s="152"/>
      <c r="D17" s="30" t="s">
        <v>17</v>
      </c>
      <c r="E17" s="85">
        <f t="shared" ref="E17:O17" si="1">E15/E14*100</f>
        <v>100</v>
      </c>
      <c r="F17" s="85">
        <f t="shared" si="1"/>
        <v>100</v>
      </c>
      <c r="G17" s="85">
        <f t="shared" si="1"/>
        <v>100</v>
      </c>
      <c r="H17" s="33" t="e">
        <f t="shared" si="1"/>
        <v>#DIV/0!</v>
      </c>
      <c r="I17" s="33" t="e">
        <f t="shared" si="1"/>
        <v>#DIV/0!</v>
      </c>
      <c r="J17" s="33" t="e">
        <f t="shared" si="1"/>
        <v>#DIV/0!</v>
      </c>
      <c r="K17" s="48" t="e">
        <f t="shared" si="1"/>
        <v>#DIV/0!</v>
      </c>
      <c r="L17" s="85" t="e">
        <f t="shared" si="1"/>
        <v>#DIV/0!</v>
      </c>
      <c r="M17" s="85" t="e">
        <f t="shared" si="1"/>
        <v>#DIV/0!</v>
      </c>
      <c r="N17" s="33" t="e">
        <f t="shared" si="1"/>
        <v>#DIV/0!</v>
      </c>
      <c r="O17" s="53" t="e">
        <f t="shared" si="1"/>
        <v>#DIV/0!</v>
      </c>
      <c r="P17" s="52" t="e">
        <f>P15/P14*100</f>
        <v>#DIV/0!</v>
      </c>
    </row>
    <row r="18" spans="2:16" x14ac:dyDescent="0.2">
      <c r="B18" s="133" t="s">
        <v>18</v>
      </c>
      <c r="C18" s="106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53" t="s">
        <v>19</v>
      </c>
      <c r="C19" s="139" t="s">
        <v>46</v>
      </c>
      <c r="D19" s="38" t="s">
        <v>47</v>
      </c>
      <c r="E19" s="32">
        <v>2899</v>
      </c>
      <c r="F19" s="60">
        <v>2880</v>
      </c>
      <c r="G19" s="64">
        <v>2839</v>
      </c>
      <c r="H19" s="74"/>
      <c r="I19" s="74"/>
      <c r="J19" s="61"/>
      <c r="K19" s="84"/>
      <c r="L19" s="84"/>
      <c r="M19" s="84"/>
      <c r="N19" s="38"/>
      <c r="O19" s="97"/>
      <c r="P19" s="97"/>
    </row>
    <row r="20" spans="2:16" x14ac:dyDescent="0.2">
      <c r="B20" s="154"/>
      <c r="C20" s="140"/>
      <c r="D20" s="33" t="s">
        <v>48</v>
      </c>
      <c r="E20" s="59">
        <v>26</v>
      </c>
      <c r="F20" s="95">
        <v>18</v>
      </c>
      <c r="G20" s="94">
        <v>21</v>
      </c>
      <c r="H20" s="92"/>
      <c r="I20" s="92"/>
      <c r="J20" s="92"/>
      <c r="K20" s="96"/>
      <c r="L20" s="96"/>
      <c r="M20" s="96"/>
      <c r="N20" s="92"/>
      <c r="O20" s="93"/>
      <c r="P20" s="92"/>
    </row>
    <row r="21" spans="2:16" x14ac:dyDescent="0.2">
      <c r="B21" s="154"/>
      <c r="C21" s="141"/>
      <c r="D21" s="30" t="s">
        <v>40</v>
      </c>
      <c r="E21" s="62">
        <f t="shared" ref="E21:N21" si="2">E20/E19*100</f>
        <v>0.89686098654708524</v>
      </c>
      <c r="F21" s="62">
        <f t="shared" si="2"/>
        <v>0.625</v>
      </c>
      <c r="G21" s="73">
        <f t="shared" si="2"/>
        <v>0.73969707643536453</v>
      </c>
      <c r="H21" s="63" t="e">
        <f t="shared" si="2"/>
        <v>#DIV/0!</v>
      </c>
      <c r="I21" s="63" t="e">
        <f t="shared" si="2"/>
        <v>#DIV/0!</v>
      </c>
      <c r="J21" s="63" t="e">
        <f t="shared" si="2"/>
        <v>#DIV/0!</v>
      </c>
      <c r="K21" s="62" t="e">
        <f t="shared" si="2"/>
        <v>#DIV/0!</v>
      </c>
      <c r="L21" s="62" t="e">
        <f t="shared" si="2"/>
        <v>#DIV/0!</v>
      </c>
      <c r="M21" s="62" t="e">
        <f t="shared" si="2"/>
        <v>#DIV/0!</v>
      </c>
      <c r="N21" s="52" t="e">
        <f t="shared" si="2"/>
        <v>#DIV/0!</v>
      </c>
      <c r="O21" s="53" t="e">
        <f>O20/O19*100</f>
        <v>#DIV/0!</v>
      </c>
      <c r="P21" s="52" t="e">
        <f>P20/P19*100</f>
        <v>#DIV/0!</v>
      </c>
    </row>
    <row r="22" spans="2:16" ht="12.75" customHeight="1" x14ac:dyDescent="0.2">
      <c r="B22" s="154"/>
      <c r="C22" s="139" t="s">
        <v>31</v>
      </c>
      <c r="D22" s="38" t="s">
        <v>47</v>
      </c>
      <c r="E22" s="39"/>
      <c r="F22" s="40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54"/>
      <c r="C23" s="140"/>
      <c r="D23" s="33" t="s">
        <v>48</v>
      </c>
      <c r="E23" s="32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54"/>
      <c r="C24" s="141"/>
      <c r="D24" s="30" t="s">
        <v>40</v>
      </c>
      <c r="E24" s="35"/>
      <c r="F24" s="36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54"/>
      <c r="C25" s="139" t="s">
        <v>49</v>
      </c>
      <c r="D25" s="38" t="s">
        <v>47</v>
      </c>
      <c r="E25" s="39"/>
      <c r="F25" s="40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54"/>
      <c r="C26" s="140"/>
      <c r="D26" s="33" t="s">
        <v>48</v>
      </c>
      <c r="E26" s="32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55"/>
      <c r="C27" s="141"/>
      <c r="D27" s="30" t="s">
        <v>40</v>
      </c>
      <c r="E27" s="35"/>
      <c r="F27" s="36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56" t="s">
        <v>50</v>
      </c>
      <c r="C28" s="148"/>
      <c r="D28" s="43" t="s">
        <v>51</v>
      </c>
      <c r="E28" s="32">
        <v>8</v>
      </c>
      <c r="F28" s="31">
        <v>5</v>
      </c>
      <c r="G28" s="31">
        <v>2</v>
      </c>
      <c r="H28" s="33"/>
      <c r="I28" s="33"/>
      <c r="J28" s="33"/>
      <c r="K28" s="57"/>
      <c r="L28" s="57"/>
      <c r="M28" s="57"/>
      <c r="N28" s="33"/>
      <c r="O28" s="92"/>
      <c r="P28" s="92"/>
    </row>
    <row r="29" spans="2:16" x14ac:dyDescent="0.2">
      <c r="B29" s="149"/>
      <c r="C29" s="150"/>
      <c r="D29" s="33" t="s">
        <v>52</v>
      </c>
      <c r="E29" s="35">
        <v>8</v>
      </c>
      <c r="F29" s="36">
        <v>5</v>
      </c>
      <c r="G29" s="36">
        <v>2</v>
      </c>
      <c r="H29" s="33"/>
      <c r="I29" s="33"/>
      <c r="J29" s="33"/>
      <c r="K29" s="57"/>
      <c r="L29" s="57"/>
      <c r="M29" s="57"/>
      <c r="N29" s="33"/>
      <c r="O29" s="92"/>
      <c r="P29" s="92"/>
    </row>
    <row r="30" spans="2:16" s="66" customFormat="1" x14ac:dyDescent="0.2">
      <c r="B30" s="149"/>
      <c r="C30" s="150"/>
      <c r="D30" s="44" t="s">
        <v>53</v>
      </c>
      <c r="E30" s="45">
        <f t="shared" ref="E30:P30" si="3">E29/E28*100</f>
        <v>100</v>
      </c>
      <c r="F30" s="45">
        <f t="shared" si="3"/>
        <v>100</v>
      </c>
      <c r="G30" s="36">
        <v>100</v>
      </c>
      <c r="H30" s="68" t="e">
        <f t="shared" si="3"/>
        <v>#DIV/0!</v>
      </c>
      <c r="I30" s="68" t="e">
        <f t="shared" si="3"/>
        <v>#DIV/0!</v>
      </c>
      <c r="J30" s="68" t="e">
        <f t="shared" si="3"/>
        <v>#DIV/0!</v>
      </c>
      <c r="K30" s="55" t="e">
        <f t="shared" si="3"/>
        <v>#DIV/0!</v>
      </c>
      <c r="L30" s="55" t="e">
        <f t="shared" si="3"/>
        <v>#DIV/0!</v>
      </c>
      <c r="M30" s="55" t="e">
        <f t="shared" si="3"/>
        <v>#DIV/0!</v>
      </c>
      <c r="N30" s="68" t="e">
        <f t="shared" si="3"/>
        <v>#DIV/0!</v>
      </c>
      <c r="O30" s="68" t="e">
        <f t="shared" si="3"/>
        <v>#DIV/0!</v>
      </c>
      <c r="P30" s="68" t="e">
        <f t="shared" si="3"/>
        <v>#DIV/0!</v>
      </c>
    </row>
    <row r="31" spans="2:16" x14ac:dyDescent="0.2">
      <c r="B31" s="149"/>
      <c r="C31" s="150"/>
      <c r="D31" s="33" t="s">
        <v>41</v>
      </c>
      <c r="E31" s="56" t="s">
        <v>78</v>
      </c>
      <c r="F31" s="56" t="s">
        <v>86</v>
      </c>
      <c r="G31" s="56" t="s">
        <v>95</v>
      </c>
      <c r="H31" s="81"/>
      <c r="I31" s="51"/>
      <c r="J31" s="81"/>
      <c r="K31" s="56"/>
      <c r="L31" s="56"/>
      <c r="M31" s="65"/>
      <c r="N31" s="81"/>
      <c r="O31" s="51"/>
      <c r="P31" s="81"/>
    </row>
    <row r="32" spans="2:16" x14ac:dyDescent="0.2">
      <c r="B32" s="151"/>
      <c r="C32" s="152"/>
      <c r="D32" s="30" t="s">
        <v>42</v>
      </c>
      <c r="E32" s="67" t="s">
        <v>77</v>
      </c>
      <c r="F32" s="56" t="s">
        <v>85</v>
      </c>
      <c r="G32" s="56" t="s">
        <v>96</v>
      </c>
      <c r="H32" s="81"/>
      <c r="I32" s="51"/>
      <c r="J32" s="81"/>
      <c r="K32" s="67"/>
      <c r="L32" s="56"/>
      <c r="M32" s="58"/>
      <c r="N32" s="81"/>
      <c r="O32" s="51"/>
      <c r="P32" s="81"/>
    </row>
    <row r="34" spans="2:16" s="3" customFormat="1" x14ac:dyDescent="0.2">
      <c r="B34" s="134" t="s">
        <v>20</v>
      </c>
      <c r="C34" s="135"/>
      <c r="D34" s="135"/>
      <c r="E34" s="135"/>
      <c r="F34" s="135"/>
      <c r="G34" s="135"/>
      <c r="H34" s="136"/>
      <c r="I34" s="117" t="s">
        <v>1</v>
      </c>
      <c r="J34" s="118"/>
      <c r="K34" s="119" t="s">
        <v>2</v>
      </c>
      <c r="L34" s="120"/>
      <c r="M34" s="117" t="s">
        <v>3</v>
      </c>
      <c r="N34" s="118"/>
      <c r="O34" s="119" t="s">
        <v>4</v>
      </c>
      <c r="P34" s="120"/>
    </row>
    <row r="35" spans="2:16" ht="12.75" customHeight="1" x14ac:dyDescent="0.2">
      <c r="B35" s="161" t="s">
        <v>54</v>
      </c>
      <c r="C35" s="162"/>
      <c r="D35" s="162"/>
      <c r="E35" s="143" t="s">
        <v>55</v>
      </c>
      <c r="F35" s="143"/>
      <c r="G35" s="143"/>
      <c r="H35" s="143"/>
      <c r="I35" s="103"/>
      <c r="J35" s="104"/>
      <c r="K35" s="105"/>
      <c r="L35" s="106"/>
      <c r="M35" s="103"/>
      <c r="N35" s="104"/>
      <c r="O35" s="105"/>
      <c r="P35" s="106"/>
    </row>
    <row r="36" spans="2:16" x14ac:dyDescent="0.2">
      <c r="B36" s="162"/>
      <c r="C36" s="162"/>
      <c r="D36" s="162"/>
      <c r="E36" s="143" t="s">
        <v>21</v>
      </c>
      <c r="F36" s="143"/>
      <c r="G36" s="143"/>
      <c r="H36" s="143"/>
      <c r="I36" s="103"/>
      <c r="J36" s="104"/>
      <c r="K36" s="105"/>
      <c r="L36" s="106"/>
      <c r="M36" s="103"/>
      <c r="N36" s="104"/>
      <c r="O36" s="105"/>
      <c r="P36" s="106"/>
    </row>
    <row r="37" spans="2:16" x14ac:dyDescent="0.2">
      <c r="B37" s="162"/>
      <c r="C37" s="162"/>
      <c r="D37" s="162"/>
      <c r="E37" s="143" t="s">
        <v>56</v>
      </c>
      <c r="F37" s="143"/>
      <c r="G37" s="143"/>
      <c r="H37" s="143"/>
      <c r="I37" s="103"/>
      <c r="J37" s="104"/>
      <c r="K37" s="105"/>
      <c r="L37" s="106"/>
      <c r="M37" s="103"/>
      <c r="N37" s="104"/>
      <c r="O37" s="105"/>
      <c r="P37" s="106"/>
    </row>
    <row r="38" spans="2:16" x14ac:dyDescent="0.2">
      <c r="B38" s="28"/>
      <c r="C38" s="28"/>
      <c r="D38" s="28"/>
      <c r="E38" s="46"/>
      <c r="F38" s="28"/>
      <c r="G38" s="28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28"/>
      <c r="E39" s="72"/>
      <c r="F39" s="72"/>
      <c r="G39" s="71"/>
      <c r="H39" s="46"/>
      <c r="I39" s="46"/>
      <c r="J39" s="46"/>
      <c r="K39" s="46"/>
      <c r="L39" s="46"/>
      <c r="M39" s="46"/>
      <c r="N39" s="46"/>
      <c r="O39" s="46"/>
      <c r="P39" s="28"/>
    </row>
    <row r="40" spans="2:16" x14ac:dyDescent="0.2">
      <c r="E40" s="72"/>
      <c r="F40" s="72"/>
      <c r="G40" s="72"/>
    </row>
    <row r="41" spans="2:16" x14ac:dyDescent="0.2">
      <c r="C41" s="111" t="s">
        <v>22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07" t="s">
        <v>61</v>
      </c>
      <c r="I44" s="107"/>
      <c r="J44" s="107"/>
      <c r="L44" s="6" t="s">
        <v>35</v>
      </c>
      <c r="M44" s="108" t="s">
        <v>67</v>
      </c>
      <c r="N44" s="107"/>
      <c r="O44" s="107"/>
    </row>
    <row r="45" spans="2:16" x14ac:dyDescent="0.2">
      <c r="E45" s="3"/>
      <c r="H45" s="3"/>
      <c r="K45" s="26"/>
    </row>
    <row r="46" spans="2:16" x14ac:dyDescent="0.2">
      <c r="B46" s="1" t="s">
        <v>24</v>
      </c>
      <c r="D46" s="29"/>
    </row>
    <row r="47" spans="2:16" x14ac:dyDescent="0.2">
      <c r="B47" s="1" t="s">
        <v>25</v>
      </c>
    </row>
    <row r="48" spans="2:16" x14ac:dyDescent="0.2">
      <c r="B48" s="1" t="s">
        <v>57</v>
      </c>
    </row>
  </sheetData>
  <customSheetViews>
    <customSheetView guid="{39FE100F-E25A-49B4-A06A-4A57B7375656}" fitToPage="1" topLeftCell="A4">
      <selection activeCell="L31" sqref="L31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4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CA37C710-4F8D-4D3D-9E49-464FB9F54C0E}" fitToPage="1" topLeftCell="A2">
      <selection activeCell="E21" sqref="E21:G21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E35:H35"/>
    <mergeCell ref="E9:G9"/>
    <mergeCell ref="H9:J9"/>
    <mergeCell ref="K9:M9"/>
    <mergeCell ref="C19:C21"/>
    <mergeCell ref="B11:C13"/>
    <mergeCell ref="B19:B27"/>
    <mergeCell ref="B28:C32"/>
    <mergeCell ref="B14:C17"/>
    <mergeCell ref="B7:D10"/>
    <mergeCell ref="B35:D37"/>
    <mergeCell ref="H7:J8"/>
    <mergeCell ref="E37:H37"/>
    <mergeCell ref="E36:H36"/>
    <mergeCell ref="I35:J35"/>
    <mergeCell ref="I36:J36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D2:E2"/>
    <mergeCell ref="H44:J44"/>
    <mergeCell ref="M44:O44"/>
    <mergeCell ref="K36:L36"/>
    <mergeCell ref="I37:J37"/>
    <mergeCell ref="K37:L37"/>
    <mergeCell ref="C41:P41"/>
    <mergeCell ref="O36:P36"/>
    <mergeCell ref="O37:P37"/>
    <mergeCell ref="M35:N35"/>
    <mergeCell ref="M36:N36"/>
    <mergeCell ref="M37:N37"/>
    <mergeCell ref="K35:L35"/>
    <mergeCell ref="O35:P35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8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0</xdr:row>
                    <xdr:rowOff>180975</xdr:rowOff>
                  </from>
                  <to>
                    <xdr:col>2</xdr:col>
                    <xdr:colOff>85725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9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0</xdr:row>
                    <xdr:rowOff>180975</xdr:rowOff>
                  </from>
                  <to>
                    <xdr:col>2</xdr:col>
                    <xdr:colOff>200025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0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0</xdr:row>
                    <xdr:rowOff>180975</xdr:rowOff>
                  </from>
                  <to>
                    <xdr:col>1</xdr:col>
                    <xdr:colOff>247650</xdr:colOff>
                    <xdr:row>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D33" sqref="D33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 x14ac:dyDescent="0.2">
      <c r="C1" s="115" t="s">
        <v>23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2:16" s="3" customFormat="1" ht="19.5" customHeight="1" thickBot="1" x14ac:dyDescent="0.25">
      <c r="B2" s="3" t="s">
        <v>36</v>
      </c>
      <c r="D2" s="142" t="s">
        <v>58</v>
      </c>
      <c r="E2" s="142"/>
      <c r="I2" s="4" t="s">
        <v>32</v>
      </c>
      <c r="J2" s="9" t="s">
        <v>59</v>
      </c>
      <c r="M2" s="3" t="s">
        <v>37</v>
      </c>
      <c r="N2" s="6"/>
      <c r="O2" s="49">
        <f>+'GO 133-C Report-Total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65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7" t="s">
        <v>0</v>
      </c>
      <c r="C7" s="158"/>
      <c r="D7" s="148"/>
      <c r="E7" s="127" t="str">
        <f>+'GO 133-C Report-Total Company'!E7:G8</f>
        <v>Date filed
(05/15/16)</v>
      </c>
      <c r="F7" s="196"/>
      <c r="G7" s="196"/>
      <c r="H7" s="121" t="str">
        <f>+'GO 133-C Report-Total Company'!H7:J8</f>
        <v>Date filed
(08/15/16)</v>
      </c>
      <c r="I7" s="191"/>
      <c r="J7" s="192"/>
      <c r="K7" s="128" t="str">
        <f>+'GO 133-C Report-Total Company'!K7:M8</f>
        <v>Date filed
(11/15/16)</v>
      </c>
      <c r="L7" s="196"/>
      <c r="M7" s="196"/>
      <c r="N7" s="121" t="str">
        <f>+'GO 133-C Report-Total Company'!N7:P8</f>
        <v>Date filed
(02/15/17)</v>
      </c>
      <c r="O7" s="191"/>
      <c r="P7" s="192"/>
    </row>
    <row r="8" spans="2:16" ht="12.75" customHeight="1" x14ac:dyDescent="0.2">
      <c r="B8" s="149"/>
      <c r="C8" s="159"/>
      <c r="D8" s="150"/>
      <c r="E8" s="197"/>
      <c r="F8" s="198"/>
      <c r="G8" s="198"/>
      <c r="H8" s="193"/>
      <c r="I8" s="194"/>
      <c r="J8" s="195"/>
      <c r="K8" s="198"/>
      <c r="L8" s="198"/>
      <c r="M8" s="198"/>
      <c r="N8" s="193"/>
      <c r="O8" s="194"/>
      <c r="P8" s="195"/>
    </row>
    <row r="9" spans="2:16" ht="12.75" customHeight="1" x14ac:dyDescent="0.2">
      <c r="B9" s="149"/>
      <c r="C9" s="159"/>
      <c r="D9" s="150"/>
      <c r="E9" s="144" t="s">
        <v>1</v>
      </c>
      <c r="F9" s="145"/>
      <c r="G9" s="146"/>
      <c r="H9" s="134" t="s">
        <v>2</v>
      </c>
      <c r="I9" s="137"/>
      <c r="J9" s="138"/>
      <c r="K9" s="144" t="s">
        <v>3</v>
      </c>
      <c r="L9" s="145"/>
      <c r="M9" s="146"/>
      <c r="N9" s="134" t="s">
        <v>4</v>
      </c>
      <c r="O9" s="137"/>
      <c r="P9" s="138"/>
    </row>
    <row r="10" spans="2:16" s="29" customFormat="1" ht="12.75" customHeight="1" x14ac:dyDescent="0.2">
      <c r="B10" s="151"/>
      <c r="C10" s="160"/>
      <c r="D10" s="152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47" t="s">
        <v>43</v>
      </c>
      <c r="C11" s="148"/>
      <c r="D11" s="30" t="s">
        <v>26</v>
      </c>
      <c r="E11" s="54">
        <v>62.04</v>
      </c>
      <c r="F11" s="48">
        <v>14.59</v>
      </c>
      <c r="G11" s="50">
        <v>14.04</v>
      </c>
      <c r="H11" s="33"/>
      <c r="I11" s="52"/>
      <c r="J11" s="52"/>
      <c r="K11" s="57"/>
      <c r="L11" s="57"/>
      <c r="M11" s="57"/>
      <c r="N11" s="52"/>
      <c r="O11" s="53"/>
      <c r="P11" s="52"/>
    </row>
    <row r="12" spans="2:16" x14ac:dyDescent="0.2">
      <c r="B12" s="149"/>
      <c r="C12" s="150"/>
      <c r="D12" s="33" t="s">
        <v>27</v>
      </c>
      <c r="E12" s="32">
        <v>61</v>
      </c>
      <c r="F12" s="31">
        <v>21</v>
      </c>
      <c r="G12" s="32">
        <v>14</v>
      </c>
      <c r="H12" s="33"/>
      <c r="I12" s="33"/>
      <c r="J12" s="33"/>
      <c r="K12" s="57"/>
      <c r="L12" s="57"/>
      <c r="M12" s="57"/>
      <c r="N12" s="33"/>
      <c r="O12" s="34"/>
      <c r="P12" s="33"/>
    </row>
    <row r="13" spans="2:16" x14ac:dyDescent="0.2">
      <c r="B13" s="151"/>
      <c r="C13" s="152"/>
      <c r="D13" s="30" t="s">
        <v>28</v>
      </c>
      <c r="E13" s="48">
        <f>E11/E12</f>
        <v>1.0170491803278687</v>
      </c>
      <c r="F13" s="48">
        <f>F11/F12</f>
        <v>0.6947619047619048</v>
      </c>
      <c r="G13" s="48">
        <f>G11/G12</f>
        <v>1.0028571428571429</v>
      </c>
      <c r="H13" s="33"/>
      <c r="I13" s="33"/>
      <c r="J13" s="30"/>
      <c r="K13" s="57"/>
      <c r="L13" s="57"/>
      <c r="M13" s="86"/>
      <c r="N13" s="33"/>
      <c r="O13" s="33"/>
      <c r="P13" s="30"/>
    </row>
    <row r="14" spans="2:16" ht="12.75" customHeight="1" x14ac:dyDescent="0.2">
      <c r="B14" s="147" t="s">
        <v>44</v>
      </c>
      <c r="C14" s="148"/>
      <c r="D14" s="38" t="s">
        <v>45</v>
      </c>
      <c r="E14" s="39">
        <v>90</v>
      </c>
      <c r="F14" s="40">
        <v>39</v>
      </c>
      <c r="G14" s="32">
        <v>41</v>
      </c>
      <c r="H14" s="33"/>
      <c r="I14" s="33"/>
      <c r="J14" s="38"/>
      <c r="K14" s="57"/>
      <c r="L14" s="57"/>
      <c r="M14" s="57"/>
      <c r="N14" s="38"/>
      <c r="O14" s="41"/>
      <c r="P14" s="38"/>
    </row>
    <row r="15" spans="2:16" ht="15" customHeight="1" x14ac:dyDescent="0.2">
      <c r="B15" s="149"/>
      <c r="C15" s="150"/>
      <c r="D15" s="42" t="s">
        <v>29</v>
      </c>
      <c r="E15" s="32">
        <v>90</v>
      </c>
      <c r="F15" s="31">
        <v>39</v>
      </c>
      <c r="G15" s="32">
        <v>41</v>
      </c>
      <c r="H15" s="33"/>
      <c r="I15" s="33"/>
      <c r="J15" s="33"/>
      <c r="K15" s="57"/>
      <c r="L15" s="57"/>
      <c r="M15" s="57"/>
      <c r="N15" s="33"/>
      <c r="O15" s="34"/>
      <c r="P15" s="33"/>
    </row>
    <row r="16" spans="2:16" ht="13.5" customHeight="1" x14ac:dyDescent="0.2">
      <c r="B16" s="149"/>
      <c r="C16" s="150"/>
      <c r="D16" s="42" t="s">
        <v>30</v>
      </c>
      <c r="E16" s="31">
        <f>E14-E15</f>
        <v>0</v>
      </c>
      <c r="F16" s="31">
        <v>0</v>
      </c>
      <c r="G16" s="31">
        <f t="shared" ref="G16:L16" si="0">G14-G15</f>
        <v>0</v>
      </c>
      <c r="H16" s="33">
        <f t="shared" si="0"/>
        <v>0</v>
      </c>
      <c r="I16" s="33">
        <f t="shared" si="0"/>
        <v>0</v>
      </c>
      <c r="J16" s="33">
        <f t="shared" si="0"/>
        <v>0</v>
      </c>
      <c r="K16" s="31">
        <f t="shared" si="0"/>
        <v>0</v>
      </c>
      <c r="L16" s="31">
        <f t="shared" si="0"/>
        <v>0</v>
      </c>
      <c r="M16" s="31">
        <v>0</v>
      </c>
      <c r="N16" s="33">
        <f>N14-N15</f>
        <v>0</v>
      </c>
      <c r="O16" s="33">
        <f>O14-O15</f>
        <v>0</v>
      </c>
      <c r="P16" s="33">
        <f>P14-P15</f>
        <v>0</v>
      </c>
    </row>
    <row r="17" spans="2:16" x14ac:dyDescent="0.2">
      <c r="B17" s="151"/>
      <c r="C17" s="152"/>
      <c r="D17" s="30" t="s">
        <v>17</v>
      </c>
      <c r="E17" s="85">
        <f t="shared" ref="E17:O17" si="1">E15/E14*100</f>
        <v>100</v>
      </c>
      <c r="F17" s="85">
        <f t="shared" si="1"/>
        <v>100</v>
      </c>
      <c r="G17" s="85">
        <f t="shared" si="1"/>
        <v>100</v>
      </c>
      <c r="H17" s="33" t="e">
        <f t="shared" si="1"/>
        <v>#DIV/0!</v>
      </c>
      <c r="I17" s="33" t="e">
        <f t="shared" si="1"/>
        <v>#DIV/0!</v>
      </c>
      <c r="J17" s="33" t="e">
        <f t="shared" si="1"/>
        <v>#DIV/0!</v>
      </c>
      <c r="K17" s="48" t="e">
        <f t="shared" si="1"/>
        <v>#DIV/0!</v>
      </c>
      <c r="L17" s="85" t="e">
        <f t="shared" si="1"/>
        <v>#DIV/0!</v>
      </c>
      <c r="M17" s="85" t="e">
        <f t="shared" si="1"/>
        <v>#DIV/0!</v>
      </c>
      <c r="N17" s="33" t="e">
        <f t="shared" si="1"/>
        <v>#DIV/0!</v>
      </c>
      <c r="O17" s="53" t="e">
        <f t="shared" si="1"/>
        <v>#DIV/0!</v>
      </c>
      <c r="P17" s="52" t="e">
        <f>P15/P14*100</f>
        <v>#DIV/0!</v>
      </c>
    </row>
    <row r="18" spans="2:16" x14ac:dyDescent="0.2">
      <c r="B18" s="133" t="s">
        <v>18</v>
      </c>
      <c r="C18" s="106"/>
      <c r="D18" s="33"/>
      <c r="E18" s="32"/>
      <c r="F18" s="31"/>
      <c r="G18" s="32"/>
      <c r="H18" s="33"/>
      <c r="I18" s="33"/>
      <c r="J18" s="33"/>
      <c r="K18" s="57"/>
      <c r="L18" s="57"/>
      <c r="M18" s="57"/>
      <c r="N18" s="33"/>
      <c r="O18" s="34"/>
      <c r="P18" s="33"/>
    </row>
    <row r="19" spans="2:16" x14ac:dyDescent="0.2">
      <c r="B19" s="153" t="s">
        <v>19</v>
      </c>
      <c r="C19" s="139" t="s">
        <v>46</v>
      </c>
      <c r="D19" s="38" t="s">
        <v>47</v>
      </c>
      <c r="E19" s="59">
        <v>3781</v>
      </c>
      <c r="F19" s="60">
        <v>3761</v>
      </c>
      <c r="G19" s="94">
        <v>3780</v>
      </c>
      <c r="H19" s="74"/>
      <c r="I19" s="74"/>
      <c r="J19" s="61"/>
      <c r="K19" s="84"/>
      <c r="L19" s="84"/>
      <c r="M19" s="84"/>
      <c r="N19" s="38"/>
      <c r="O19" s="97"/>
      <c r="P19" s="97"/>
    </row>
    <row r="20" spans="2:16" x14ac:dyDescent="0.2">
      <c r="B20" s="154"/>
      <c r="C20" s="140"/>
      <c r="D20" s="33" t="s">
        <v>48</v>
      </c>
      <c r="E20" s="94">
        <v>41</v>
      </c>
      <c r="F20" s="95">
        <v>37</v>
      </c>
      <c r="G20" s="102">
        <v>47</v>
      </c>
      <c r="H20" s="92"/>
      <c r="I20" s="92"/>
      <c r="J20" s="92"/>
      <c r="K20" s="96"/>
      <c r="L20" s="96"/>
      <c r="M20" s="96"/>
      <c r="N20" s="92"/>
      <c r="O20" s="93"/>
      <c r="P20" s="92"/>
    </row>
    <row r="21" spans="2:16" x14ac:dyDescent="0.2">
      <c r="B21" s="154"/>
      <c r="C21" s="141"/>
      <c r="D21" s="30" t="s">
        <v>40</v>
      </c>
      <c r="E21" s="62">
        <f t="shared" ref="E21:N21" si="2">E20/E19*100</f>
        <v>1.0843692144935202</v>
      </c>
      <c r="F21" s="62">
        <f t="shared" si="2"/>
        <v>0.98378090933262441</v>
      </c>
      <c r="G21" s="62">
        <f t="shared" si="2"/>
        <v>1.2433862433862435</v>
      </c>
      <c r="H21" s="63" t="e">
        <f t="shared" si="2"/>
        <v>#DIV/0!</v>
      </c>
      <c r="I21" s="63" t="e">
        <f t="shared" si="2"/>
        <v>#DIV/0!</v>
      </c>
      <c r="J21" s="63" t="e">
        <f t="shared" si="2"/>
        <v>#DIV/0!</v>
      </c>
      <c r="K21" s="62" t="e">
        <f t="shared" si="2"/>
        <v>#DIV/0!</v>
      </c>
      <c r="L21" s="62" t="e">
        <f t="shared" si="2"/>
        <v>#DIV/0!</v>
      </c>
      <c r="M21" s="62" t="e">
        <f t="shared" si="2"/>
        <v>#DIV/0!</v>
      </c>
      <c r="N21" s="52" t="e">
        <f t="shared" si="2"/>
        <v>#DIV/0!</v>
      </c>
      <c r="O21" s="53" t="e">
        <f>O20/O19*100</f>
        <v>#DIV/0!</v>
      </c>
      <c r="P21" s="52" t="e">
        <f>P20/P19*100</f>
        <v>#DIV/0!</v>
      </c>
    </row>
    <row r="22" spans="2:16" ht="12.75" customHeight="1" x14ac:dyDescent="0.2">
      <c r="B22" s="154"/>
      <c r="C22" s="139" t="s">
        <v>31</v>
      </c>
      <c r="D22" s="38" t="s">
        <v>47</v>
      </c>
      <c r="E22" s="39"/>
      <c r="F22" s="40"/>
      <c r="G22" s="32"/>
      <c r="H22" s="33"/>
      <c r="I22" s="33"/>
      <c r="J22" s="38"/>
      <c r="K22" s="31"/>
      <c r="L22" s="31"/>
      <c r="M22" s="31"/>
      <c r="N22" s="38"/>
      <c r="O22" s="41"/>
      <c r="P22" s="38"/>
    </row>
    <row r="23" spans="2:16" x14ac:dyDescent="0.2">
      <c r="B23" s="154"/>
      <c r="C23" s="140"/>
      <c r="D23" s="33" t="s">
        <v>48</v>
      </c>
      <c r="E23" s="32"/>
      <c r="F23" s="31"/>
      <c r="G23" s="32"/>
      <c r="H23" s="33"/>
      <c r="I23" s="33"/>
      <c r="J23" s="33"/>
      <c r="K23" s="31"/>
      <c r="L23" s="31"/>
      <c r="M23" s="31"/>
      <c r="N23" s="33"/>
      <c r="O23" s="34"/>
      <c r="P23" s="33"/>
    </row>
    <row r="24" spans="2:16" x14ac:dyDescent="0.2">
      <c r="B24" s="154"/>
      <c r="C24" s="141"/>
      <c r="D24" s="30" t="s">
        <v>40</v>
      </c>
      <c r="E24" s="35"/>
      <c r="F24" s="36"/>
      <c r="G24" s="32"/>
      <c r="H24" s="33"/>
      <c r="I24" s="33"/>
      <c r="J24" s="30"/>
      <c r="K24" s="31"/>
      <c r="L24" s="31"/>
      <c r="M24" s="31"/>
      <c r="N24" s="30"/>
      <c r="O24" s="37"/>
      <c r="P24" s="30"/>
    </row>
    <row r="25" spans="2:16" ht="12.75" customHeight="1" x14ac:dyDescent="0.2">
      <c r="B25" s="154"/>
      <c r="C25" s="139" t="s">
        <v>49</v>
      </c>
      <c r="D25" s="38" t="s">
        <v>47</v>
      </c>
      <c r="E25" s="39"/>
      <c r="F25" s="40"/>
      <c r="G25" s="32"/>
      <c r="H25" s="33"/>
      <c r="I25" s="33"/>
      <c r="J25" s="38"/>
      <c r="K25" s="31"/>
      <c r="L25" s="31"/>
      <c r="M25" s="31"/>
      <c r="N25" s="38"/>
      <c r="O25" s="41"/>
      <c r="P25" s="38"/>
    </row>
    <row r="26" spans="2:16" x14ac:dyDescent="0.2">
      <c r="B26" s="154"/>
      <c r="C26" s="140"/>
      <c r="D26" s="33" t="s">
        <v>48</v>
      </c>
      <c r="E26" s="32"/>
      <c r="F26" s="31"/>
      <c r="G26" s="32"/>
      <c r="H26" s="33"/>
      <c r="I26" s="33"/>
      <c r="J26" s="33"/>
      <c r="K26" s="31"/>
      <c r="L26" s="31"/>
      <c r="M26" s="31"/>
      <c r="N26" s="33"/>
      <c r="O26" s="34"/>
      <c r="P26" s="33"/>
    </row>
    <row r="27" spans="2:16" x14ac:dyDescent="0.2">
      <c r="B27" s="155"/>
      <c r="C27" s="141"/>
      <c r="D27" s="30" t="s">
        <v>40</v>
      </c>
      <c r="E27" s="35"/>
      <c r="F27" s="36"/>
      <c r="G27" s="32"/>
      <c r="H27" s="33"/>
      <c r="I27" s="33"/>
      <c r="J27" s="30"/>
      <c r="K27" s="31"/>
      <c r="L27" s="31"/>
      <c r="M27" s="31"/>
      <c r="N27" s="30"/>
      <c r="O27" s="37"/>
      <c r="P27" s="30"/>
    </row>
    <row r="28" spans="2:16" x14ac:dyDescent="0.2">
      <c r="B28" s="156" t="s">
        <v>50</v>
      </c>
      <c r="C28" s="148"/>
      <c r="D28" s="43" t="s">
        <v>51</v>
      </c>
      <c r="E28" s="32">
        <v>14</v>
      </c>
      <c r="F28" s="31">
        <v>2</v>
      </c>
      <c r="G28" s="31">
        <v>6</v>
      </c>
      <c r="H28" s="33"/>
      <c r="I28" s="33"/>
      <c r="J28" s="33"/>
      <c r="K28" s="57"/>
      <c r="L28" s="57"/>
      <c r="M28" s="57"/>
      <c r="N28" s="33"/>
      <c r="O28" s="92"/>
      <c r="P28" s="92"/>
    </row>
    <row r="29" spans="2:16" x14ac:dyDescent="0.2">
      <c r="B29" s="149"/>
      <c r="C29" s="150"/>
      <c r="D29" s="33" t="s">
        <v>52</v>
      </c>
      <c r="E29" s="35">
        <v>14</v>
      </c>
      <c r="F29" s="36">
        <v>2</v>
      </c>
      <c r="G29" s="36">
        <v>6</v>
      </c>
      <c r="H29" s="33"/>
      <c r="I29" s="33"/>
      <c r="J29" s="33"/>
      <c r="K29" s="57"/>
      <c r="L29" s="57"/>
      <c r="M29" s="57"/>
      <c r="N29" s="33"/>
      <c r="O29" s="92"/>
      <c r="P29" s="92"/>
    </row>
    <row r="30" spans="2:16" s="66" customFormat="1" x14ac:dyDescent="0.2">
      <c r="B30" s="149"/>
      <c r="C30" s="150"/>
      <c r="D30" s="44" t="s">
        <v>53</v>
      </c>
      <c r="E30" s="45">
        <f t="shared" ref="E30:P30" si="3">E29/E28*100</f>
        <v>100</v>
      </c>
      <c r="F30" s="36">
        <f t="shared" si="3"/>
        <v>100</v>
      </c>
      <c r="G30" s="36">
        <v>100</v>
      </c>
      <c r="H30" s="68" t="e">
        <f t="shared" si="3"/>
        <v>#DIV/0!</v>
      </c>
      <c r="I30" s="68" t="e">
        <f t="shared" si="3"/>
        <v>#DIV/0!</v>
      </c>
      <c r="J30" s="68" t="e">
        <f t="shared" si="3"/>
        <v>#DIV/0!</v>
      </c>
      <c r="K30" s="55" t="e">
        <f t="shared" si="3"/>
        <v>#DIV/0!</v>
      </c>
      <c r="L30" s="55" t="e">
        <f t="shared" si="3"/>
        <v>#DIV/0!</v>
      </c>
      <c r="M30" s="55" t="e">
        <f t="shared" si="3"/>
        <v>#DIV/0!</v>
      </c>
      <c r="N30" s="68" t="e">
        <f t="shared" si="3"/>
        <v>#DIV/0!</v>
      </c>
      <c r="O30" s="68" t="e">
        <f t="shared" si="3"/>
        <v>#DIV/0!</v>
      </c>
      <c r="P30" s="68" t="e">
        <f t="shared" si="3"/>
        <v>#DIV/0!</v>
      </c>
    </row>
    <row r="31" spans="2:16" x14ac:dyDescent="0.2">
      <c r="B31" s="149"/>
      <c r="C31" s="150"/>
      <c r="D31" s="33" t="s">
        <v>41</v>
      </c>
      <c r="E31" s="56" t="s">
        <v>79</v>
      </c>
      <c r="F31" s="56" t="s">
        <v>87</v>
      </c>
      <c r="G31" s="56" t="s">
        <v>97</v>
      </c>
      <c r="H31" s="81"/>
      <c r="I31" s="51"/>
      <c r="J31" s="81"/>
      <c r="K31" s="56"/>
      <c r="L31" s="56"/>
      <c r="M31" s="65"/>
      <c r="N31" s="81"/>
      <c r="O31" s="51"/>
      <c r="P31" s="81"/>
    </row>
    <row r="32" spans="2:16" x14ac:dyDescent="0.2">
      <c r="B32" s="151"/>
      <c r="C32" s="152"/>
      <c r="D32" s="30" t="s">
        <v>42</v>
      </c>
      <c r="E32" s="67" t="s">
        <v>80</v>
      </c>
      <c r="F32" s="56" t="s">
        <v>88</v>
      </c>
      <c r="G32" s="56" t="s">
        <v>98</v>
      </c>
      <c r="H32" s="81"/>
      <c r="I32" s="51"/>
      <c r="J32" s="81"/>
      <c r="K32" s="67"/>
      <c r="L32" s="56"/>
      <c r="M32" s="58"/>
      <c r="N32" s="81"/>
      <c r="O32" s="51"/>
      <c r="P32" s="81"/>
    </row>
    <row r="33" spans="2:16" x14ac:dyDescent="0.2">
      <c r="F33" s="69"/>
    </row>
    <row r="34" spans="2:16" s="3" customFormat="1" x14ac:dyDescent="0.2">
      <c r="B34" s="134" t="s">
        <v>20</v>
      </c>
      <c r="C34" s="135"/>
      <c r="D34" s="135"/>
      <c r="E34" s="135"/>
      <c r="F34" s="135"/>
      <c r="G34" s="135"/>
      <c r="H34" s="136"/>
      <c r="I34" s="117" t="s">
        <v>1</v>
      </c>
      <c r="J34" s="118"/>
      <c r="K34" s="119" t="s">
        <v>2</v>
      </c>
      <c r="L34" s="120"/>
      <c r="M34" s="117" t="s">
        <v>3</v>
      </c>
      <c r="N34" s="118"/>
      <c r="O34" s="119" t="s">
        <v>4</v>
      </c>
      <c r="P34" s="120"/>
    </row>
    <row r="35" spans="2:16" ht="12.75" customHeight="1" x14ac:dyDescent="0.2">
      <c r="B35" s="161" t="s">
        <v>54</v>
      </c>
      <c r="C35" s="162"/>
      <c r="D35" s="162"/>
      <c r="E35" s="143" t="s">
        <v>55</v>
      </c>
      <c r="F35" s="143"/>
      <c r="G35" s="143"/>
      <c r="H35" s="143"/>
      <c r="I35" s="103"/>
      <c r="J35" s="104"/>
      <c r="K35" s="105"/>
      <c r="L35" s="106"/>
      <c r="M35" s="103"/>
      <c r="N35" s="104"/>
      <c r="O35" s="105"/>
      <c r="P35" s="106"/>
    </row>
    <row r="36" spans="2:16" x14ac:dyDescent="0.2">
      <c r="B36" s="162"/>
      <c r="C36" s="162"/>
      <c r="D36" s="162"/>
      <c r="E36" s="143" t="s">
        <v>21</v>
      </c>
      <c r="F36" s="143"/>
      <c r="G36" s="143"/>
      <c r="H36" s="143"/>
      <c r="I36" s="103"/>
      <c r="J36" s="104"/>
      <c r="K36" s="105"/>
      <c r="L36" s="106"/>
      <c r="M36" s="103"/>
      <c r="N36" s="104"/>
      <c r="O36" s="105"/>
      <c r="P36" s="106"/>
    </row>
    <row r="37" spans="2:16" x14ac:dyDescent="0.2">
      <c r="B37" s="162"/>
      <c r="C37" s="162"/>
      <c r="D37" s="162"/>
      <c r="E37" s="143" t="s">
        <v>56</v>
      </c>
      <c r="F37" s="143"/>
      <c r="G37" s="143"/>
      <c r="H37" s="143"/>
      <c r="I37" s="103"/>
      <c r="J37" s="104"/>
      <c r="K37" s="105"/>
      <c r="L37" s="106"/>
      <c r="M37" s="103"/>
      <c r="N37" s="104"/>
      <c r="O37" s="105"/>
      <c r="P37" s="106"/>
    </row>
    <row r="38" spans="2:16" x14ac:dyDescent="0.2">
      <c r="B38" s="28"/>
      <c r="C38" s="28"/>
      <c r="D38" s="28"/>
      <c r="E38" s="46"/>
      <c r="F38" s="28"/>
      <c r="G38" s="28"/>
      <c r="H38" s="46"/>
      <c r="I38" s="46"/>
      <c r="J38" s="46"/>
      <c r="K38" s="46"/>
      <c r="L38" s="46"/>
      <c r="M38" s="46"/>
      <c r="N38" s="46"/>
      <c r="O38" s="46"/>
      <c r="P38" s="28"/>
    </row>
    <row r="39" spans="2:16" x14ac:dyDescent="0.2">
      <c r="B39" s="28"/>
      <c r="C39" s="28"/>
      <c r="D39" s="28"/>
      <c r="E39" s="70"/>
      <c r="F39" s="71"/>
      <c r="G39" s="70"/>
      <c r="H39" s="46"/>
      <c r="I39" s="46"/>
      <c r="J39" s="46"/>
      <c r="K39" s="46"/>
      <c r="L39" s="46"/>
      <c r="M39" s="46"/>
      <c r="N39" s="46"/>
      <c r="O39" s="46"/>
      <c r="P39" s="28"/>
    </row>
    <row r="40" spans="2:16" x14ac:dyDescent="0.2">
      <c r="E40" s="70"/>
      <c r="F40" s="71"/>
      <c r="G40" s="72"/>
    </row>
    <row r="41" spans="2:16" x14ac:dyDescent="0.2">
      <c r="C41" s="111" t="s">
        <v>22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</row>
    <row r="42" spans="2:16" x14ac:dyDescent="0.2">
      <c r="C42" s="2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60</v>
      </c>
      <c r="G44" s="6" t="s">
        <v>34</v>
      </c>
      <c r="H44" s="107" t="s">
        <v>61</v>
      </c>
      <c r="I44" s="107"/>
      <c r="J44" s="107"/>
      <c r="L44" s="6" t="s">
        <v>35</v>
      </c>
      <c r="M44" s="108" t="s">
        <v>67</v>
      </c>
      <c r="N44" s="107"/>
      <c r="O44" s="107"/>
    </row>
    <row r="45" spans="2:16" x14ac:dyDescent="0.2">
      <c r="E45" s="3"/>
      <c r="H45" s="3"/>
      <c r="K45" s="26"/>
    </row>
    <row r="46" spans="2:16" x14ac:dyDescent="0.2">
      <c r="B46" s="1" t="s">
        <v>24</v>
      </c>
      <c r="D46" s="29"/>
    </row>
    <row r="47" spans="2:16" x14ac:dyDescent="0.2">
      <c r="B47" s="1" t="s">
        <v>25</v>
      </c>
    </row>
    <row r="48" spans="2:16" x14ac:dyDescent="0.2">
      <c r="B48" s="1" t="s">
        <v>57</v>
      </c>
    </row>
  </sheetData>
  <customSheetViews>
    <customSheetView guid="{39FE100F-E25A-49B4-A06A-4A57B7375656}" fitToPage="1" topLeftCell="A7">
      <selection activeCell="L33" sqref="L33"/>
      <pageMargins left="0.25" right="0.25" top="0.5" bottom="0.5" header="0.5" footer="0.5"/>
      <pageSetup scale="72" orientation="landscape" r:id="rId1"/>
      <headerFooter alignWithMargins="0"/>
    </customSheetView>
    <customSheetView guid="{CC91C62E-BEF3-4052-AC46-2A40255A0441}" fitToPage="1" topLeftCell="A7">
      <selection activeCell="M20" sqref="M20"/>
      <pageMargins left="0.25" right="0.25" top="0.5" bottom="0.5" header="0.5" footer="0.5"/>
      <pageSetup scale="72" orientation="landscape" r:id="rId2"/>
      <headerFooter alignWithMargins="0"/>
    </customSheetView>
    <customSheetView guid="{CA37C710-4F8D-4D3D-9E49-464FB9F54C0E}" fitToPage="1" topLeftCell="A8">
      <selection activeCell="F13" sqref="F13"/>
      <pageMargins left="0.25" right="0.25" top="0.5" bottom="0.5" header="0.5" footer="0.5"/>
      <pageSetup scale="72" orientation="landscape" r:id="rId3"/>
      <headerFooter alignWithMargins="0"/>
    </customSheetView>
  </customSheetViews>
  <mergeCells count="43"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O35:P35"/>
    <mergeCell ref="E35:H35"/>
    <mergeCell ref="C1:P1"/>
    <mergeCell ref="I34:J34"/>
    <mergeCell ref="K34:L34"/>
    <mergeCell ref="M34:N34"/>
    <mergeCell ref="N7:P8"/>
    <mergeCell ref="O34:P34"/>
    <mergeCell ref="B18:C18"/>
    <mergeCell ref="E7:G8"/>
    <mergeCell ref="K9:M9"/>
    <mergeCell ref="C19:C21"/>
    <mergeCell ref="D2:E2"/>
    <mergeCell ref="H7:J8"/>
    <mergeCell ref="N9:P9"/>
    <mergeCell ref="E9:G9"/>
    <mergeCell ref="B7:D10"/>
    <mergeCell ref="K7:M8"/>
    <mergeCell ref="E37:H37"/>
    <mergeCell ref="E36:H36"/>
    <mergeCell ref="I35:J35"/>
    <mergeCell ref="H9:J9"/>
    <mergeCell ref="B34:H34"/>
    <mergeCell ref="B11:C13"/>
    <mergeCell ref="B19:B27"/>
    <mergeCell ref="C22:C24"/>
    <mergeCell ref="C25:C27"/>
    <mergeCell ref="B28:C32"/>
    <mergeCell ref="B14:C17"/>
  </mergeCells>
  <phoneticPr fontId="2" type="noConversion"/>
  <hyperlinks>
    <hyperlink ref="M44" r:id="rId4"/>
  </hyperlinks>
  <pageMargins left="0.25" right="0.25" top="0.5" bottom="0.5" header="0.5" footer="0.5"/>
  <pageSetup scale="72" orientation="landscape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8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0</xdr:row>
                    <xdr:rowOff>257175</xdr:rowOff>
                  </from>
                  <to>
                    <xdr:col>2</xdr:col>
                    <xdr:colOff>304800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" name="Check Box 2">
              <controlPr defaultSize="0" autoFill="0" autoLine="0" autoPict="0">
                <anchor moveWithCells="1">
                  <from>
                    <xdr:col>2</xdr:col>
                    <xdr:colOff>314325</xdr:colOff>
                    <xdr:row>0</xdr:row>
                    <xdr:rowOff>257175</xdr:rowOff>
                  </from>
                  <to>
                    <xdr:col>2</xdr:col>
                    <xdr:colOff>466725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10" name="Check Box 3">
              <controlPr defaultSize="0" autoFill="0" autoLine="0" autoPict="0">
                <anchor moveWithCells="1">
                  <from>
                    <xdr:col>1</xdr:col>
                    <xdr:colOff>247650</xdr:colOff>
                    <xdr:row>0</xdr:row>
                    <xdr:rowOff>257175</xdr:rowOff>
                  </from>
                  <to>
                    <xdr:col>2</xdr:col>
                    <xdr:colOff>123825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GO 133-C Report-Total Company</vt:lpstr>
      <vt:lpstr>GO 133-C Report-Host-OKHR</vt:lpstr>
      <vt:lpstr>GO 133-C Report-YMLP</vt:lpstr>
      <vt:lpstr>GO 133-C Report-BSLK</vt:lpstr>
      <vt:lpstr>GO 133-C Report-MMPA</vt:lpstr>
      <vt:lpstr>GO 133-C Report-MRPS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Rubenstein, Gregory</cp:lastModifiedBy>
  <cp:lastPrinted>2016-05-16T22:16:08Z</cp:lastPrinted>
  <dcterms:created xsi:type="dcterms:W3CDTF">2009-11-05T22:32:05Z</dcterms:created>
  <dcterms:modified xsi:type="dcterms:W3CDTF">2016-06-06T21:32:13Z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