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26" yWindow="1455" windowWidth="15360" windowHeight="8730" tabRatio="599" activeTab="0"/>
  </bookViews>
  <sheets>
    <sheet name="GO 133-C Report" sheetId="1" r:id="rId1"/>
    <sheet name="Catheys Valley" sheetId="2" r:id="rId2"/>
    <sheet name="Exchequer" sheetId="3" r:id="rId3"/>
    <sheet name="Hornitos" sheetId="4" r:id="rId4"/>
    <sheet name="Mt. Bullion" sheetId="5" r:id="rId5"/>
  </sheets>
  <definedNames/>
  <calcPr fullCalcOnLoad="1"/>
</workbook>
</file>

<file path=xl/sharedStrings.xml><?xml version="1.0" encoding="utf-8"?>
<sst xmlns="http://schemas.openxmlformats.org/spreadsheetml/2006/main" count="375" uniqueCount="73">
  <si>
    <t>Measurement (Compile monthly, file quarterly)</t>
  </si>
  <si>
    <t>1st Quarter</t>
  </si>
  <si>
    <t>2nd Quarter</t>
  </si>
  <si>
    <t>3rd Quarter</t>
  </si>
  <si>
    <t>4th Quarter</t>
  </si>
  <si>
    <t>Jan</t>
  </si>
  <si>
    <t>Feb</t>
  </si>
  <si>
    <t>Mar</t>
  </si>
  <si>
    <t>Apr</t>
  </si>
  <si>
    <t>May</t>
  </si>
  <si>
    <t>Jun</t>
  </si>
  <si>
    <t>Jul</t>
  </si>
  <si>
    <t>Aug</t>
  </si>
  <si>
    <t>Sep</t>
  </si>
  <si>
    <t>Oct</t>
  </si>
  <si>
    <t>Nov</t>
  </si>
  <si>
    <t>Dec</t>
  </si>
  <si>
    <t>% of commitment met</t>
  </si>
  <si>
    <t>Customer Trouble Report</t>
  </si>
  <si>
    <t>Min. Standard</t>
  </si>
  <si>
    <t>Date filed
(05/15/yy)</t>
  </si>
  <si>
    <t>Date filed
(08/15/yy)</t>
  </si>
  <si>
    <t>Date filed
(11/15/yy)</t>
  </si>
  <si>
    <t>Date filed
(02/15/yy)</t>
  </si>
  <si>
    <t>Measurement (Compile quarterly, file annually on February 15)</t>
  </si>
  <si>
    <t>Total # of call seconds to reach live agent</t>
  </si>
  <si>
    <t>Primary Utility Contact Information</t>
  </si>
  <si>
    <t>California Public Utilities Commission
Service Quality Standards Reporting
General Order No. 133-C</t>
  </si>
  <si>
    <t>Date Adopted: 7/28/09</t>
  </si>
  <si>
    <t>Date Revised: 12/08/09 (Corrects typographical errors)</t>
  </si>
  <si>
    <t>Total # of business days</t>
  </si>
  <si>
    <t>Total # of service orders</t>
  </si>
  <si>
    <t>Avg. # of business days</t>
  </si>
  <si>
    <t>Total # of installation commitment met</t>
  </si>
  <si>
    <t>Total # of installation commitment missed</t>
  </si>
  <si>
    <t xml:space="preserve"> 8% (8 per 100 working lines for units w/ 1,001 - 2,999 lines)</t>
  </si>
  <si>
    <t>U#:</t>
  </si>
  <si>
    <t>Name:</t>
  </si>
  <si>
    <t>Phone:</t>
  </si>
  <si>
    <t>Email:</t>
  </si>
  <si>
    <t xml:space="preserve">   Company Name: </t>
  </si>
  <si>
    <t xml:space="preserve">Report Year: </t>
  </si>
  <si>
    <t xml:space="preserve">   Reporting Unit Type: </t>
  </si>
  <si>
    <t>Reporting Unit Name:</t>
  </si>
  <si>
    <t>% of trouble reports</t>
  </si>
  <si>
    <t>Sum of the duration of all outages (hh:mm)</t>
  </si>
  <si>
    <t>Avg. outage duration  (hh:mm)</t>
  </si>
  <si>
    <r>
      <t>Installation Interval</t>
    </r>
    <r>
      <rPr>
        <sz val="10"/>
        <rFont val="Arial"/>
        <family val="0"/>
      </rPr>
      <t xml:space="preserve">
Min. standard = 5 bus. days</t>
    </r>
  </si>
  <si>
    <r>
      <t>Installation Commitment</t>
    </r>
    <r>
      <rPr>
        <sz val="10"/>
        <rFont val="Arial"/>
        <family val="0"/>
      </rPr>
      <t xml:space="preserve">
Min. standard = 95% commitment met</t>
    </r>
  </si>
  <si>
    <r>
      <t>Total</t>
    </r>
    <r>
      <rPr>
        <sz val="10"/>
        <rFont val="Arial"/>
        <family val="0"/>
      </rPr>
      <t xml:space="preserve"> # of installation commitments</t>
    </r>
  </si>
  <si>
    <r>
      <t xml:space="preserve"> 6% (6 per 100 working lines for units w/ </t>
    </r>
    <r>
      <rPr>
        <b/>
        <sz val="10"/>
        <rFont val="Arial"/>
        <family val="2"/>
      </rPr>
      <t xml:space="preserve">≥ </t>
    </r>
    <r>
      <rPr>
        <sz val="10"/>
        <rFont val="Arial"/>
        <family val="0"/>
      </rPr>
      <t>3,000 lines)</t>
    </r>
  </si>
  <si>
    <r>
      <t xml:space="preserve">Total </t>
    </r>
    <r>
      <rPr>
        <sz val="10"/>
        <rFont val="Arial"/>
        <family val="0"/>
      </rPr>
      <t># of working lines</t>
    </r>
  </si>
  <si>
    <r>
      <t>Total</t>
    </r>
    <r>
      <rPr>
        <sz val="10"/>
        <rFont val="Arial"/>
        <family val="0"/>
      </rPr>
      <t xml:space="preserve"> # of trouble reports</t>
    </r>
  </si>
  <si>
    <r>
      <t xml:space="preserve"> 10% (10 per 100 working lines for units w/ </t>
    </r>
    <r>
      <rPr>
        <b/>
        <sz val="10"/>
        <rFont val="Arial"/>
        <family val="2"/>
      </rPr>
      <t xml:space="preserve">≤ </t>
    </r>
    <r>
      <rPr>
        <sz val="10"/>
        <rFont val="Arial"/>
        <family val="0"/>
      </rPr>
      <t>1,000 lines)</t>
    </r>
  </si>
  <si>
    <r>
      <t>Out of Service Report</t>
    </r>
    <r>
      <rPr>
        <sz val="10"/>
        <rFont val="Arial"/>
        <family val="0"/>
      </rPr>
      <t xml:space="preserve">
Min. standard = 90% within 24 hrs</t>
    </r>
  </si>
  <si>
    <r>
      <t xml:space="preserve">Total # </t>
    </r>
    <r>
      <rPr>
        <sz val="10"/>
        <rFont val="Arial"/>
        <family val="0"/>
      </rPr>
      <t>of outage report tickets</t>
    </r>
  </si>
  <si>
    <r>
      <t xml:space="preserve">Total # </t>
    </r>
    <r>
      <rPr>
        <sz val="10"/>
        <rFont val="Arial"/>
        <family val="0"/>
      </rPr>
      <t xml:space="preserve">of repair tickets restored in </t>
    </r>
    <r>
      <rPr>
        <u val="single"/>
        <sz val="10"/>
        <rFont val="Arial"/>
        <family val="2"/>
      </rPr>
      <t>&lt;</t>
    </r>
    <r>
      <rPr>
        <sz val="10"/>
        <rFont val="Arial"/>
        <family val="0"/>
      </rPr>
      <t xml:space="preserve"> 24hrs</t>
    </r>
  </si>
  <si>
    <r>
      <t xml:space="preserve">% </t>
    </r>
    <r>
      <rPr>
        <sz val="10"/>
        <rFont val="Arial"/>
        <family val="0"/>
      </rPr>
      <t xml:space="preserve">of repair tickets restored </t>
    </r>
    <r>
      <rPr>
        <b/>
        <sz val="10"/>
        <rFont val="Arial"/>
        <family val="2"/>
      </rPr>
      <t>≤</t>
    </r>
    <r>
      <rPr>
        <sz val="10"/>
        <rFont val="Arial"/>
        <family val="0"/>
      </rPr>
      <t xml:space="preserve"> 24 Hours</t>
    </r>
  </si>
  <si>
    <r>
      <t>Answer Time (Trouble Reports "TR", Billing &amp; Non-Billing)</t>
    </r>
    <r>
      <rPr>
        <sz val="10"/>
        <rFont val="Arial"/>
        <family val="0"/>
      </rPr>
      <t xml:space="preserve">
Min. standard = 80% of calls </t>
    </r>
    <r>
      <rPr>
        <b/>
        <sz val="10"/>
        <rFont val="Arial"/>
        <family val="2"/>
      </rPr>
      <t xml:space="preserve">≤ </t>
    </r>
    <r>
      <rPr>
        <sz val="10"/>
        <rFont val="Arial"/>
        <family val="0"/>
      </rPr>
      <t xml:space="preserve">60 seconds to reach live agent (w/ a menu option to reach live agent)
</t>
    </r>
  </si>
  <si>
    <r>
      <t xml:space="preserve">Total # of calls for TR, Billing </t>
    </r>
    <r>
      <rPr>
        <sz val="10"/>
        <rFont val="Arial"/>
        <family val="0"/>
      </rPr>
      <t>&amp; Non-Billing</t>
    </r>
  </si>
  <si>
    <r>
      <t xml:space="preserve">% </t>
    </r>
    <r>
      <rPr>
        <b/>
        <sz val="10"/>
        <rFont val="Arial"/>
        <family val="2"/>
      </rPr>
      <t xml:space="preserve">≤ </t>
    </r>
    <r>
      <rPr>
        <sz val="10"/>
        <rFont val="Arial"/>
        <family val="0"/>
      </rPr>
      <t>60 seconds</t>
    </r>
  </si>
  <si>
    <t>Date Revised: 05/04/10 (Added new lines and changed terms to reflect requirements of G.O.133-C)</t>
  </si>
  <si>
    <t>Hornitos Telephone Company</t>
  </si>
  <si>
    <t>Catheys Valley</t>
  </si>
  <si>
    <t>Exchequer</t>
  </si>
  <si>
    <t>Hornitos</t>
  </si>
  <si>
    <t>Mt. Bullion</t>
  </si>
  <si>
    <t>Gail Long</t>
  </si>
  <si>
    <t>503-656-8399</t>
  </si>
  <si>
    <t>gail.long@tdstelecom.com</t>
  </si>
  <si>
    <t>Revised 5/27/11</t>
  </si>
  <si>
    <t>Changes from original submission are high-lighted in red.</t>
  </si>
  <si>
    <t>Note - the original 4th quarter report inadvertently changed the data we had previously reported for the 3rd quarter.  This report restates the 3rd quarter results as supported by the data included with that report.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</si>
</sst>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mm/dd/yyyy"/>
    <numFmt numFmtId="169" formatCode="0_);\(0\)"/>
  </numFmts>
  <fonts count="44">
    <font>
      <sz val="10"/>
      <name val="Arial"/>
      <family val="0"/>
    </font>
    <font>
      <sz val="8"/>
      <name val="Arial"/>
      <family val="2"/>
    </font>
    <font>
      <sz val="8"/>
      <name val="Tahoma"/>
      <family val="2"/>
    </font>
    <font>
      <b/>
      <sz val="12"/>
      <name val="Arial"/>
      <family val="2"/>
    </font>
    <font>
      <b/>
      <sz val="10"/>
      <name val="Arial"/>
      <family val="2"/>
    </font>
    <font>
      <b/>
      <u val="single"/>
      <sz val="10"/>
      <name val="Arial"/>
      <family val="2"/>
    </font>
    <font>
      <u val="single"/>
      <sz val="10"/>
      <name val="Arial"/>
      <family val="2"/>
    </font>
    <font>
      <u val="single"/>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7">
    <xf numFmtId="0" fontId="0" fillId="0" borderId="0" xfId="0"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10" xfId="0" applyFont="1" applyBorder="1" applyAlignment="1">
      <alignment/>
    </xf>
    <xf numFmtId="0" fontId="4" fillId="0" borderId="0" xfId="0" applyFont="1" applyAlignment="1">
      <alignment horizontal="right"/>
    </xf>
    <xf numFmtId="0" fontId="0"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33" borderId="11" xfId="0" applyFont="1" applyFill="1" applyBorder="1" applyAlignment="1">
      <alignment horizontal="center"/>
    </xf>
    <xf numFmtId="0" fontId="4" fillId="33" borderId="0" xfId="0" applyFont="1" applyFill="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0" fillId="0" borderId="12" xfId="0" applyFont="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0" borderId="14" xfId="0" applyFont="1" applyBorder="1" applyAlignment="1">
      <alignment/>
    </xf>
    <xf numFmtId="0" fontId="0" fillId="0" borderId="15" xfId="0" applyFont="1" applyBorder="1" applyAlignment="1">
      <alignment/>
    </xf>
    <xf numFmtId="0" fontId="0" fillId="33" borderId="16" xfId="0" applyFont="1" applyFill="1" applyBorder="1" applyAlignment="1">
      <alignment/>
    </xf>
    <xf numFmtId="0" fontId="0" fillId="33" borderId="12" xfId="0" applyFont="1" applyFill="1" applyBorder="1" applyAlignment="1">
      <alignment/>
    </xf>
    <xf numFmtId="0" fontId="0" fillId="0" borderId="16" xfId="0" applyFont="1" applyBorder="1" applyAlignment="1">
      <alignment/>
    </xf>
    <xf numFmtId="0" fontId="0" fillId="0" borderId="11" xfId="0" applyFont="1" applyBorder="1" applyAlignment="1">
      <alignment/>
    </xf>
    <xf numFmtId="0" fontId="0" fillId="33" borderId="17" xfId="0" applyFont="1" applyFill="1" applyBorder="1" applyAlignment="1">
      <alignment/>
    </xf>
    <xf numFmtId="0" fontId="0" fillId="33" borderId="11" xfId="0" applyFont="1" applyFill="1" applyBorder="1" applyAlignment="1">
      <alignment/>
    </xf>
    <xf numFmtId="0" fontId="0" fillId="0" borderId="17" xfId="0" applyFont="1" applyBorder="1" applyAlignment="1">
      <alignment/>
    </xf>
    <xf numFmtId="0" fontId="0" fillId="0" borderId="14" xfId="0" applyFont="1" applyBorder="1" applyAlignment="1">
      <alignment wrapText="1"/>
    </xf>
    <xf numFmtId="0" fontId="0" fillId="0" borderId="11" xfId="0" applyFont="1" applyBorder="1" applyAlignment="1">
      <alignment wrapText="1"/>
    </xf>
    <xf numFmtId="0" fontId="0" fillId="0" borderId="18"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left"/>
    </xf>
    <xf numFmtId="0" fontId="4" fillId="0" borderId="0" xfId="0" applyFont="1" applyAlignment="1">
      <alignment horizontal="center"/>
    </xf>
    <xf numFmtId="0" fontId="5" fillId="0" borderId="10" xfId="0" applyFont="1" applyBorder="1" applyAlignment="1">
      <alignment horizontal="left"/>
    </xf>
    <xf numFmtId="9" fontId="0" fillId="33" borderId="14" xfId="58" applyFont="1" applyFill="1" applyBorder="1" applyAlignment="1">
      <alignment/>
    </xf>
    <xf numFmtId="10" fontId="0" fillId="33" borderId="14" xfId="58" applyNumberFormat="1" applyFont="1" applyFill="1" applyBorder="1" applyAlignment="1">
      <alignment/>
    </xf>
    <xf numFmtId="10" fontId="0" fillId="33" borderId="14" xfId="0" applyNumberFormat="1" applyFont="1" applyFill="1" applyBorder="1" applyAlignment="1">
      <alignment/>
    </xf>
    <xf numFmtId="2" fontId="0" fillId="33" borderId="14" xfId="0" applyNumberFormat="1" applyFont="1" applyFill="1" applyBorder="1" applyAlignment="1">
      <alignment/>
    </xf>
    <xf numFmtId="0" fontId="0" fillId="0" borderId="0" xfId="0" applyFont="1" applyBorder="1" applyAlignment="1">
      <alignment/>
    </xf>
    <xf numFmtId="0" fontId="0" fillId="0" borderId="0" xfId="0" applyFont="1" applyAlignment="1">
      <alignment horizontal="center"/>
    </xf>
    <xf numFmtId="0" fontId="0" fillId="0" borderId="12" xfId="0" applyFont="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0" borderId="14" xfId="0" applyFont="1" applyBorder="1" applyAlignment="1">
      <alignment/>
    </xf>
    <xf numFmtId="0" fontId="0" fillId="0" borderId="15" xfId="0" applyFont="1" applyBorder="1" applyAlignment="1">
      <alignment/>
    </xf>
    <xf numFmtId="2" fontId="0" fillId="33" borderId="14" xfId="0" applyNumberFormat="1" applyFont="1" applyFill="1" applyBorder="1" applyAlignment="1">
      <alignment/>
    </xf>
    <xf numFmtId="0" fontId="0" fillId="0" borderId="16" xfId="0" applyFont="1" applyBorder="1" applyAlignment="1">
      <alignment/>
    </xf>
    <xf numFmtId="0" fontId="0" fillId="33" borderId="16" xfId="0" applyFont="1" applyFill="1" applyBorder="1" applyAlignment="1">
      <alignment/>
    </xf>
    <xf numFmtId="0" fontId="0" fillId="33" borderId="12" xfId="0" applyFont="1" applyFill="1" applyBorder="1" applyAlignment="1">
      <alignment/>
    </xf>
    <xf numFmtId="0" fontId="0" fillId="0" borderId="11" xfId="0" applyFont="1" applyBorder="1" applyAlignment="1">
      <alignment/>
    </xf>
    <xf numFmtId="0" fontId="0" fillId="33" borderId="17" xfId="0" applyFont="1" applyFill="1" applyBorder="1" applyAlignment="1">
      <alignment/>
    </xf>
    <xf numFmtId="0" fontId="0" fillId="33" borderId="11" xfId="0" applyFont="1" applyFill="1" applyBorder="1" applyAlignment="1">
      <alignment/>
    </xf>
    <xf numFmtId="0" fontId="0" fillId="0" borderId="17" xfId="0" applyFont="1" applyBorder="1" applyAlignment="1">
      <alignment/>
    </xf>
    <xf numFmtId="0" fontId="0" fillId="0" borderId="14" xfId="0" applyFont="1" applyBorder="1" applyAlignment="1">
      <alignment wrapText="1"/>
    </xf>
    <xf numFmtId="9" fontId="0" fillId="33" borderId="16" xfId="58" applyFont="1" applyFill="1" applyBorder="1" applyAlignment="1">
      <alignment/>
    </xf>
    <xf numFmtId="9" fontId="0" fillId="33" borderId="12" xfId="58" applyFont="1" applyFill="1" applyBorder="1" applyAlignment="1">
      <alignment/>
    </xf>
    <xf numFmtId="10" fontId="0" fillId="33" borderId="14" xfId="0" applyNumberFormat="1" applyFont="1" applyFill="1" applyBorder="1" applyAlignment="1">
      <alignment/>
    </xf>
    <xf numFmtId="0" fontId="0" fillId="0" borderId="11" xfId="0" applyFont="1" applyBorder="1" applyAlignment="1">
      <alignment wrapText="1"/>
    </xf>
    <xf numFmtId="0" fontId="0" fillId="0" borderId="18" xfId="0" applyFont="1" applyBorder="1" applyAlignment="1">
      <alignment/>
    </xf>
    <xf numFmtId="0" fontId="0" fillId="0" borderId="0" xfId="0" applyFont="1" applyFill="1" applyBorder="1" applyAlignment="1">
      <alignment/>
    </xf>
    <xf numFmtId="0" fontId="0" fillId="0" borderId="0" xfId="0" applyFont="1" applyAlignment="1">
      <alignment horizontal="center" vertical="center"/>
    </xf>
    <xf numFmtId="2" fontId="0" fillId="0" borderId="14" xfId="0" applyNumberFormat="1" applyFont="1" applyFill="1" applyBorder="1" applyAlignment="1">
      <alignment/>
    </xf>
    <xf numFmtId="0" fontId="0" fillId="0" borderId="11"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2" xfId="0" applyFont="1" applyFill="1" applyBorder="1" applyAlignment="1">
      <alignment/>
    </xf>
    <xf numFmtId="0" fontId="0" fillId="0" borderId="16" xfId="0" applyFont="1" applyFill="1" applyBorder="1" applyAlignment="1">
      <alignment/>
    </xf>
    <xf numFmtId="9" fontId="0" fillId="33" borderId="14" xfId="58" applyFont="1" applyFill="1" applyBorder="1" applyAlignment="1">
      <alignment/>
    </xf>
    <xf numFmtId="9" fontId="0" fillId="0" borderId="14" xfId="58" applyFont="1" applyFill="1" applyBorder="1" applyAlignment="1">
      <alignment/>
    </xf>
    <xf numFmtId="10" fontId="0" fillId="0" borderId="14" xfId="0" applyNumberFormat="1" applyFont="1" applyFill="1" applyBorder="1" applyAlignment="1">
      <alignment/>
    </xf>
    <xf numFmtId="2" fontId="0" fillId="33" borderId="13" xfId="0" applyNumberFormat="1" applyFont="1" applyFill="1" applyBorder="1" applyAlignment="1">
      <alignment/>
    </xf>
    <xf numFmtId="10" fontId="0" fillId="33" borderId="13" xfId="0" applyNumberFormat="1" applyFont="1" applyFill="1" applyBorder="1" applyAlignment="1">
      <alignment/>
    </xf>
    <xf numFmtId="0" fontId="0" fillId="0" borderId="14" xfId="0" applyFont="1" applyFill="1" applyBorder="1" applyAlignment="1">
      <alignment/>
    </xf>
    <xf numFmtId="0" fontId="0" fillId="0" borderId="11" xfId="0" applyFont="1" applyFill="1" applyBorder="1" applyAlignment="1">
      <alignment/>
    </xf>
    <xf numFmtId="0" fontId="0" fillId="0" borderId="17" xfId="0" applyFont="1" applyFill="1" applyBorder="1" applyAlignment="1">
      <alignment/>
    </xf>
    <xf numFmtId="0" fontId="0" fillId="0" borderId="15" xfId="0" applyFont="1" applyFill="1" applyBorder="1" applyAlignment="1">
      <alignment/>
    </xf>
    <xf numFmtId="0" fontId="0" fillId="0" borderId="12" xfId="0" applyFont="1" applyFill="1" applyBorder="1" applyAlignment="1">
      <alignment/>
    </xf>
    <xf numFmtId="0" fontId="0" fillId="0" borderId="16" xfId="0" applyFont="1" applyFill="1" applyBorder="1" applyAlignment="1">
      <alignment/>
    </xf>
    <xf numFmtId="9" fontId="0" fillId="0" borderId="14" xfId="58" applyFont="1" applyFill="1" applyBorder="1" applyAlignment="1">
      <alignment/>
    </xf>
    <xf numFmtId="10" fontId="0" fillId="0" borderId="14" xfId="58" applyNumberFormat="1" applyFont="1" applyFill="1" applyBorder="1" applyAlignment="1">
      <alignment/>
    </xf>
    <xf numFmtId="10" fontId="0" fillId="0" borderId="14" xfId="0" applyNumberFormat="1" applyFont="1" applyFill="1" applyBorder="1" applyAlignment="1">
      <alignment/>
    </xf>
    <xf numFmtId="2" fontId="0" fillId="0" borderId="14" xfId="0" applyNumberFormat="1" applyFont="1" applyFill="1" applyBorder="1" applyAlignment="1">
      <alignment/>
    </xf>
    <xf numFmtId="9" fontId="0" fillId="0" borderId="19" xfId="58" applyFont="1" applyFill="1" applyBorder="1" applyAlignment="1">
      <alignment/>
    </xf>
    <xf numFmtId="9" fontId="0" fillId="0" borderId="13" xfId="58" applyFont="1" applyFill="1" applyBorder="1" applyAlignment="1">
      <alignment/>
    </xf>
    <xf numFmtId="1" fontId="0" fillId="0" borderId="14" xfId="0" applyNumberFormat="1" applyFont="1" applyFill="1" applyBorder="1" applyAlignment="1">
      <alignment/>
    </xf>
    <xf numFmtId="1" fontId="0" fillId="33" borderId="14" xfId="0" applyNumberFormat="1" applyFont="1" applyFill="1" applyBorder="1" applyAlignment="1">
      <alignment/>
    </xf>
    <xf numFmtId="9" fontId="0" fillId="33" borderId="13" xfId="58" applyFont="1" applyFill="1" applyBorder="1" applyAlignment="1">
      <alignment/>
    </xf>
    <xf numFmtId="0" fontId="42" fillId="0" borderId="14" xfId="0" applyFont="1" applyBorder="1" applyAlignment="1">
      <alignment/>
    </xf>
    <xf numFmtId="0" fontId="43" fillId="0" borderId="0" xfId="0" applyFont="1" applyAlignment="1">
      <alignment/>
    </xf>
    <xf numFmtId="0" fontId="5" fillId="0" borderId="10" xfId="0" applyFont="1" applyBorder="1" applyAlignment="1">
      <alignment horizontal="left"/>
    </xf>
    <xf numFmtId="0" fontId="0" fillId="0" borderId="20" xfId="0" applyFont="1" applyBorder="1" applyAlignment="1">
      <alignment horizontal="center" wrapText="1"/>
    </xf>
    <xf numFmtId="0" fontId="0" fillId="0" borderId="17"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6" xfId="0" applyFont="1" applyBorder="1" applyAlignment="1">
      <alignment horizontal="center"/>
    </xf>
    <xf numFmtId="0" fontId="0" fillId="0" borderId="23" xfId="0" applyFont="1" applyBorder="1" applyAlignment="1">
      <alignment horizontal="center"/>
    </xf>
    <xf numFmtId="0" fontId="0" fillId="0" borderId="14" xfId="0" applyFont="1" applyFill="1" applyBorder="1" applyAlignment="1">
      <alignment/>
    </xf>
    <xf numFmtId="0" fontId="0" fillId="33" borderId="13" xfId="0" applyFont="1" applyFill="1" applyBorder="1" applyAlignment="1">
      <alignment/>
    </xf>
    <xf numFmtId="0" fontId="0" fillId="33" borderId="19" xfId="0" applyFont="1" applyFill="1" applyBorder="1" applyAlignment="1">
      <alignment/>
    </xf>
    <xf numFmtId="0" fontId="4" fillId="0" borderId="13"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xf>
    <xf numFmtId="0" fontId="4" fillId="0" borderId="15" xfId="0" applyFont="1" applyBorder="1" applyAlignment="1">
      <alignment/>
    </xf>
    <xf numFmtId="0" fontId="4" fillId="0" borderId="19" xfId="0" applyFont="1" applyBorder="1" applyAlignment="1">
      <alignment/>
    </xf>
    <xf numFmtId="0" fontId="4" fillId="0" borderId="20" xfId="0" applyFont="1" applyBorder="1" applyAlignment="1">
      <alignment vertical="center" wrapText="1"/>
    </xf>
    <xf numFmtId="0" fontId="0" fillId="0" borderId="21"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2" xfId="0" applyFont="1" applyBorder="1" applyAlignment="1">
      <alignment/>
    </xf>
    <xf numFmtId="0" fontId="0" fillId="0" borderId="23" xfId="0" applyFont="1" applyBorder="1" applyAlignment="1">
      <alignment/>
    </xf>
    <xf numFmtId="0" fontId="4" fillId="0" borderId="20" xfId="0" applyFont="1" applyBorder="1" applyAlignment="1">
      <alignment horizontal="left" vertical="center" wrapText="1"/>
    </xf>
    <xf numFmtId="0" fontId="3" fillId="0" borderId="20" xfId="0" applyFont="1" applyBorder="1" applyAlignment="1">
      <alignment horizontal="center" vertical="center"/>
    </xf>
    <xf numFmtId="0" fontId="0" fillId="0" borderId="17" xfId="0" applyFont="1" applyBorder="1" applyAlignment="1">
      <alignment/>
    </xf>
    <xf numFmtId="0" fontId="0" fillId="0" borderId="21" xfId="0" applyFont="1" applyBorder="1" applyAlignment="1">
      <alignment/>
    </xf>
    <xf numFmtId="0" fontId="0" fillId="0" borderId="24" xfId="0" applyFont="1" applyBorder="1" applyAlignment="1">
      <alignment/>
    </xf>
    <xf numFmtId="0" fontId="0" fillId="0" borderId="0" xfId="0" applyFont="1" applyBorder="1" applyAlignment="1">
      <alignment/>
    </xf>
    <xf numFmtId="0" fontId="0" fillId="0" borderId="25" xfId="0" applyFont="1" applyBorder="1" applyAlignment="1">
      <alignment/>
    </xf>
    <xf numFmtId="0" fontId="0" fillId="0" borderId="16" xfId="0" applyFont="1" applyBorder="1" applyAlignment="1">
      <alignment/>
    </xf>
    <xf numFmtId="0" fontId="0" fillId="33" borderId="17" xfId="0" applyFont="1" applyFill="1" applyBorder="1" applyAlignment="1">
      <alignment horizontal="center" wrapText="1"/>
    </xf>
    <xf numFmtId="0" fontId="0" fillId="33" borderId="17" xfId="0" applyFont="1" applyFill="1" applyBorder="1" applyAlignment="1">
      <alignment horizontal="center"/>
    </xf>
    <xf numFmtId="0" fontId="0" fillId="33" borderId="16" xfId="0" applyFont="1" applyFill="1" applyBorder="1" applyAlignment="1">
      <alignment horizontal="center"/>
    </xf>
    <xf numFmtId="0" fontId="4" fillId="0" borderId="13" xfId="0" applyFont="1" applyBorder="1" applyAlignment="1">
      <alignment/>
    </xf>
    <xf numFmtId="0" fontId="0" fillId="0" borderId="19" xfId="0" applyFont="1" applyBorder="1" applyAlignment="1">
      <alignment/>
    </xf>
    <xf numFmtId="0" fontId="0" fillId="33" borderId="20" xfId="0" applyFont="1" applyFill="1" applyBorder="1" applyAlignment="1">
      <alignment horizontal="center" wrapText="1"/>
    </xf>
    <xf numFmtId="0" fontId="0" fillId="33" borderId="22" xfId="0" applyFont="1" applyFill="1" applyBorder="1" applyAlignment="1">
      <alignment horizontal="center"/>
    </xf>
    <xf numFmtId="0" fontId="0" fillId="0" borderId="13" xfId="0" applyFont="1" applyFill="1" applyBorder="1" applyAlignment="1">
      <alignment/>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wrapText="1"/>
    </xf>
    <xf numFmtId="0" fontId="4" fillId="33" borderId="13" xfId="0" applyFont="1" applyFill="1" applyBorder="1" applyAlignment="1">
      <alignment horizontal="center"/>
    </xf>
    <xf numFmtId="0" fontId="4" fillId="33" borderId="15" xfId="0" applyFont="1" applyFill="1" applyBorder="1" applyAlignment="1">
      <alignment horizontal="center"/>
    </xf>
    <xf numFmtId="0" fontId="4" fillId="33" borderId="19" xfId="0" applyFont="1" applyFill="1" applyBorder="1" applyAlignment="1">
      <alignment horizontal="center"/>
    </xf>
    <xf numFmtId="0" fontId="4" fillId="0" borderId="11" xfId="0" applyFont="1" applyBorder="1" applyAlignment="1">
      <alignment horizontal="center" vertical="center" textRotation="90"/>
    </xf>
    <xf numFmtId="0" fontId="4" fillId="0" borderId="18" xfId="0" applyFont="1" applyBorder="1" applyAlignment="1">
      <alignment horizontal="center" vertical="center" textRotation="90"/>
    </xf>
    <xf numFmtId="0" fontId="4" fillId="0" borderId="12" xfId="0" applyFont="1" applyBorder="1" applyAlignment="1">
      <alignment horizontal="center" vertical="center" textRotation="90"/>
    </xf>
    <xf numFmtId="10" fontId="0" fillId="33" borderId="13" xfId="58" applyNumberFormat="1" applyFont="1" applyFill="1" applyBorder="1" applyAlignment="1">
      <alignment/>
    </xf>
    <xf numFmtId="10" fontId="0" fillId="33" borderId="19" xfId="58" applyNumberFormat="1" applyFont="1" applyFill="1" applyBorder="1" applyAlignment="1">
      <alignment/>
    </xf>
    <xf numFmtId="0" fontId="3" fillId="0" borderId="0" xfId="0" applyFont="1" applyAlignment="1">
      <alignment horizontal="center" vertical="center" wrapText="1"/>
    </xf>
    <xf numFmtId="0" fontId="0" fillId="0" borderId="0" xfId="0" applyFont="1" applyAlignment="1">
      <alignment/>
    </xf>
    <xf numFmtId="0" fontId="4" fillId="33" borderId="13"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xf>
    <xf numFmtId="0" fontId="7" fillId="0" borderId="10" xfId="52" applyBorder="1" applyAlignment="1" applyProtection="1">
      <alignment horizontal="left"/>
      <protection/>
    </xf>
    <xf numFmtId="10" fontId="0" fillId="0" borderId="13" xfId="58" applyNumberFormat="1" applyFont="1" applyFill="1" applyBorder="1" applyAlignment="1">
      <alignment/>
    </xf>
    <xf numFmtId="10" fontId="0" fillId="0" borderId="19" xfId="58" applyNumberFormat="1" applyFont="1" applyBorder="1" applyAlignment="1">
      <alignment/>
    </xf>
    <xf numFmtId="0" fontId="4" fillId="0" borderId="0" xfId="0" applyFont="1" applyAlignment="1">
      <alignment horizontal="center" vertical="center"/>
    </xf>
    <xf numFmtId="0" fontId="0" fillId="0" borderId="0" xfId="0" applyFont="1" applyAlignment="1">
      <alignment horizontal="center" vertical="center"/>
    </xf>
    <xf numFmtId="0" fontId="4" fillId="0" borderId="14" xfId="0" applyFont="1" applyFill="1" applyBorder="1" applyAlignment="1">
      <alignment horizontal="left" vertical="top" wrapText="1"/>
    </xf>
    <xf numFmtId="0" fontId="0" fillId="0" borderId="14" xfId="0" applyFont="1" applyBorder="1" applyAlignment="1">
      <alignment/>
    </xf>
    <xf numFmtId="0" fontId="0" fillId="0" borderId="21"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33" borderId="20" xfId="0" applyFont="1" applyFill="1" applyBorder="1" applyAlignment="1">
      <alignment horizontal="center" wrapText="1"/>
    </xf>
    <xf numFmtId="0" fontId="0" fillId="33" borderId="17" xfId="0" applyFont="1" applyFill="1" applyBorder="1" applyAlignment="1">
      <alignment horizontal="center"/>
    </xf>
    <xf numFmtId="0" fontId="0" fillId="33" borderId="22" xfId="0" applyFont="1" applyFill="1" applyBorder="1" applyAlignment="1">
      <alignment horizontal="center"/>
    </xf>
    <xf numFmtId="0" fontId="0" fillId="33" borderId="16" xfId="0" applyFont="1" applyFill="1" applyBorder="1" applyAlignment="1">
      <alignment horizontal="center"/>
    </xf>
    <xf numFmtId="0" fontId="0" fillId="0" borderId="20" xfId="0" applyFont="1" applyBorder="1" applyAlignment="1">
      <alignment horizontal="center" wrapText="1"/>
    </xf>
    <xf numFmtId="0" fontId="0" fillId="0" borderId="17"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6" xfId="0" applyFont="1" applyBorder="1" applyAlignment="1">
      <alignment horizontal="center"/>
    </xf>
    <xf numFmtId="0" fontId="0" fillId="0" borderId="23" xfId="0" applyFont="1" applyBorder="1" applyAlignment="1">
      <alignment horizontal="center"/>
    </xf>
    <xf numFmtId="0" fontId="0" fillId="33" borderId="17" xfId="0" applyFont="1" applyFill="1" applyBorder="1" applyAlignment="1">
      <alignment horizontal="center" wrapText="1"/>
    </xf>
    <xf numFmtId="0" fontId="0" fillId="33" borderId="13" xfId="0" applyFont="1" applyFill="1" applyBorder="1" applyAlignment="1">
      <alignment/>
    </xf>
    <xf numFmtId="0" fontId="0" fillId="33" borderId="19" xfId="0" applyFont="1" applyFill="1" applyBorder="1" applyAlignment="1">
      <alignment/>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wrapText="1"/>
    </xf>
    <xf numFmtId="0" fontId="0" fillId="0" borderId="13" xfId="0" applyFont="1" applyFill="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il.long@tdstelecom.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P52"/>
  <sheetViews>
    <sheetView tabSelected="1" zoomScalePageLayoutView="0" workbookViewId="0" topLeftCell="A1">
      <selection activeCell="C6" sqref="C6"/>
    </sheetView>
  </sheetViews>
  <sheetFormatPr defaultColWidth="9.140625" defaultRowHeight="12.75"/>
  <cols>
    <col min="1" max="1" width="2.7109375" style="7" customWidth="1"/>
    <col min="2" max="2" width="4.57421875" style="7" customWidth="1"/>
    <col min="3" max="3" width="26.00390625" style="7" customWidth="1"/>
    <col min="4" max="4" width="36.140625" style="7" customWidth="1"/>
    <col min="5" max="16" width="9.7109375" style="7" customWidth="1"/>
    <col min="17" max="16384" width="9.140625" style="7" customWidth="1"/>
  </cols>
  <sheetData>
    <row r="1" spans="2:16" s="2" customFormat="1" ht="79.5" customHeight="1">
      <c r="B1" s="1"/>
      <c r="C1" s="143" t="s">
        <v>27</v>
      </c>
      <c r="D1" s="144"/>
      <c r="E1" s="144"/>
      <c r="F1" s="144"/>
      <c r="G1" s="144"/>
      <c r="H1" s="144"/>
      <c r="I1" s="144"/>
      <c r="J1" s="144"/>
      <c r="K1" s="144"/>
      <c r="L1" s="144"/>
      <c r="M1" s="144"/>
      <c r="N1" s="144"/>
      <c r="O1" s="144"/>
      <c r="P1" s="144"/>
    </row>
    <row r="2" spans="2:15" s="3" customFormat="1" ht="13.5" thickBot="1">
      <c r="B2" s="3" t="s">
        <v>40</v>
      </c>
      <c r="D2" s="95" t="s">
        <v>62</v>
      </c>
      <c r="E2" s="95"/>
      <c r="I2" s="4" t="s">
        <v>36</v>
      </c>
      <c r="J2" s="37">
        <v>1011</v>
      </c>
      <c r="M2" s="3" t="s">
        <v>41</v>
      </c>
      <c r="N2" s="6"/>
      <c r="O2" s="37">
        <v>2010</v>
      </c>
    </row>
    <row r="3" spans="2:14" ht="12.75">
      <c r="B3" s="3"/>
      <c r="I3" s="3"/>
      <c r="J3" s="3"/>
      <c r="K3" s="3"/>
      <c r="L3" s="3"/>
      <c r="M3" s="3"/>
      <c r="N3" s="3"/>
    </row>
    <row r="4" spans="2:15" s="3" customFormat="1" ht="13.5" thickBot="1">
      <c r="B4" s="3" t="s">
        <v>42</v>
      </c>
      <c r="D4" s="8"/>
      <c r="E4" s="8"/>
      <c r="I4" s="4" t="s">
        <v>43</v>
      </c>
      <c r="J4" s="6"/>
      <c r="L4" s="9"/>
      <c r="M4" s="9"/>
      <c r="N4" s="9"/>
      <c r="O4" s="5"/>
    </row>
    <row r="5" spans="2:5" ht="12.75">
      <c r="B5" s="3"/>
      <c r="C5" s="3"/>
      <c r="D5" s="3"/>
      <c r="E5" s="3"/>
    </row>
    <row r="7" spans="2:16" s="2" customFormat="1" ht="12.75" customHeight="1">
      <c r="B7" s="117" t="s">
        <v>0</v>
      </c>
      <c r="C7" s="118"/>
      <c r="D7" s="119"/>
      <c r="E7" s="129" t="s">
        <v>20</v>
      </c>
      <c r="F7" s="125"/>
      <c r="G7" s="125"/>
      <c r="H7" s="96" t="s">
        <v>21</v>
      </c>
      <c r="I7" s="97"/>
      <c r="J7" s="98"/>
      <c r="K7" s="124" t="s">
        <v>22</v>
      </c>
      <c r="L7" s="125"/>
      <c r="M7" s="125"/>
      <c r="N7" s="96" t="s">
        <v>23</v>
      </c>
      <c r="O7" s="97"/>
      <c r="P7" s="98"/>
    </row>
    <row r="8" spans="2:16" s="2" customFormat="1" ht="12.75" customHeight="1">
      <c r="B8" s="120"/>
      <c r="C8" s="121"/>
      <c r="D8" s="122"/>
      <c r="E8" s="130"/>
      <c r="F8" s="126"/>
      <c r="G8" s="126"/>
      <c r="H8" s="99"/>
      <c r="I8" s="100"/>
      <c r="J8" s="101"/>
      <c r="K8" s="126"/>
      <c r="L8" s="126"/>
      <c r="M8" s="126"/>
      <c r="N8" s="99"/>
      <c r="O8" s="100"/>
      <c r="P8" s="101"/>
    </row>
    <row r="9" spans="2:16" ht="12.75" customHeight="1">
      <c r="B9" s="120"/>
      <c r="C9" s="121"/>
      <c r="D9" s="122"/>
      <c r="E9" s="135" t="s">
        <v>1</v>
      </c>
      <c r="F9" s="136"/>
      <c r="G9" s="137"/>
      <c r="H9" s="105" t="s">
        <v>2</v>
      </c>
      <c r="I9" s="106"/>
      <c r="J9" s="107"/>
      <c r="K9" s="135" t="s">
        <v>3</v>
      </c>
      <c r="L9" s="136"/>
      <c r="M9" s="137"/>
      <c r="N9" s="105" t="s">
        <v>4</v>
      </c>
      <c r="O9" s="106"/>
      <c r="P9" s="107"/>
    </row>
    <row r="10" spans="2:16" s="14" customFormat="1" ht="12.75" customHeight="1">
      <c r="B10" s="114"/>
      <c r="C10" s="123"/>
      <c r="D10" s="115"/>
      <c r="E10" s="10" t="s">
        <v>5</v>
      </c>
      <c r="F10" s="10" t="s">
        <v>6</v>
      </c>
      <c r="G10" s="11" t="s">
        <v>7</v>
      </c>
      <c r="H10" s="12" t="s">
        <v>8</v>
      </c>
      <c r="I10" s="13" t="s">
        <v>9</v>
      </c>
      <c r="J10" s="12" t="s">
        <v>10</v>
      </c>
      <c r="K10" s="11" t="s">
        <v>11</v>
      </c>
      <c r="L10" s="10" t="s">
        <v>12</v>
      </c>
      <c r="M10" s="11" t="s">
        <v>13</v>
      </c>
      <c r="N10" s="12" t="s">
        <v>14</v>
      </c>
      <c r="O10" s="13" t="s">
        <v>15</v>
      </c>
      <c r="P10" s="12" t="s">
        <v>16</v>
      </c>
    </row>
    <row r="11" spans="2:16" ht="12.75" customHeight="1">
      <c r="B11" s="116" t="s">
        <v>47</v>
      </c>
      <c r="C11" s="111"/>
      <c r="D11" s="15" t="s">
        <v>30</v>
      </c>
      <c r="E11" s="16">
        <v>8</v>
      </c>
      <c r="F11" s="17">
        <v>28</v>
      </c>
      <c r="G11" s="18">
        <v>30</v>
      </c>
      <c r="H11" s="19">
        <v>18</v>
      </c>
      <c r="I11" s="20">
        <v>8</v>
      </c>
      <c r="J11" s="19">
        <v>25</v>
      </c>
      <c r="K11" s="18">
        <v>16</v>
      </c>
      <c r="L11" s="17">
        <v>50</v>
      </c>
      <c r="M11" s="18">
        <v>9</v>
      </c>
      <c r="N11" s="19">
        <v>16</v>
      </c>
      <c r="O11" s="20">
        <v>4</v>
      </c>
      <c r="P11" s="19">
        <v>9</v>
      </c>
    </row>
    <row r="12" spans="2:16" ht="12.75">
      <c r="B12" s="112"/>
      <c r="C12" s="113"/>
      <c r="D12" s="19" t="s">
        <v>31</v>
      </c>
      <c r="E12" s="18">
        <v>5</v>
      </c>
      <c r="F12" s="17">
        <v>8</v>
      </c>
      <c r="G12" s="18">
        <v>10</v>
      </c>
      <c r="H12" s="19">
        <v>9</v>
      </c>
      <c r="I12" s="20">
        <v>5</v>
      </c>
      <c r="J12" s="19">
        <v>6</v>
      </c>
      <c r="K12" s="18">
        <v>7</v>
      </c>
      <c r="L12" s="17">
        <v>14</v>
      </c>
      <c r="M12" s="18">
        <v>5</v>
      </c>
      <c r="N12" s="19">
        <v>9</v>
      </c>
      <c r="O12" s="20">
        <v>4</v>
      </c>
      <c r="P12" s="19">
        <v>6</v>
      </c>
    </row>
    <row r="13" spans="2:16" ht="12.75">
      <c r="B13" s="114"/>
      <c r="C13" s="115"/>
      <c r="D13" s="15" t="s">
        <v>32</v>
      </c>
      <c r="E13" s="17">
        <f>E11/E14</f>
        <v>1.6</v>
      </c>
      <c r="F13" s="17">
        <f>F11/F14</f>
        <v>3.5</v>
      </c>
      <c r="G13" s="17">
        <f>G11/G14</f>
        <v>3</v>
      </c>
      <c r="H13" s="90">
        <f aca="true" t="shared" si="0" ref="H13:N13">H11/H12</f>
        <v>2</v>
      </c>
      <c r="I13" s="90">
        <f t="shared" si="0"/>
        <v>1.6</v>
      </c>
      <c r="J13" s="90">
        <f t="shared" si="0"/>
        <v>4.166666666666667</v>
      </c>
      <c r="K13" s="91">
        <f t="shared" si="0"/>
        <v>2.2857142857142856</v>
      </c>
      <c r="L13" s="91">
        <f t="shared" si="0"/>
        <v>3.5714285714285716</v>
      </c>
      <c r="M13" s="91">
        <f t="shared" si="0"/>
        <v>1.8</v>
      </c>
      <c r="N13" s="90">
        <f t="shared" si="0"/>
        <v>1.7777777777777777</v>
      </c>
      <c r="O13" s="90">
        <f>O11/O12</f>
        <v>1</v>
      </c>
      <c r="P13" s="90">
        <f>P11/P12</f>
        <v>1.5</v>
      </c>
    </row>
    <row r="14" spans="2:16" ht="12.75" customHeight="1">
      <c r="B14" s="116" t="s">
        <v>48</v>
      </c>
      <c r="C14" s="111"/>
      <c r="D14" s="24" t="s">
        <v>49</v>
      </c>
      <c r="E14" s="25">
        <v>5</v>
      </c>
      <c r="F14" s="26">
        <v>8</v>
      </c>
      <c r="G14" s="25">
        <v>10</v>
      </c>
      <c r="H14" s="79">
        <v>9</v>
      </c>
      <c r="I14" s="80">
        <v>5</v>
      </c>
      <c r="J14" s="79">
        <v>6</v>
      </c>
      <c r="K14" s="25">
        <v>7</v>
      </c>
      <c r="L14" s="26">
        <v>14</v>
      </c>
      <c r="M14" s="25">
        <v>5</v>
      </c>
      <c r="N14" s="24">
        <v>9</v>
      </c>
      <c r="O14" s="27">
        <v>4</v>
      </c>
      <c r="P14" s="24">
        <v>6</v>
      </c>
    </row>
    <row r="15" spans="2:16" ht="15" customHeight="1">
      <c r="B15" s="112"/>
      <c r="C15" s="113"/>
      <c r="D15" s="28" t="s">
        <v>33</v>
      </c>
      <c r="E15" s="18">
        <v>5</v>
      </c>
      <c r="F15" s="17">
        <v>8</v>
      </c>
      <c r="G15" s="18">
        <v>10</v>
      </c>
      <c r="H15" s="78">
        <v>9</v>
      </c>
      <c r="I15" s="81">
        <v>5</v>
      </c>
      <c r="J15" s="78">
        <v>6</v>
      </c>
      <c r="K15" s="18">
        <v>7</v>
      </c>
      <c r="L15" s="17">
        <v>14</v>
      </c>
      <c r="M15" s="18">
        <v>5</v>
      </c>
      <c r="N15" s="19">
        <v>9</v>
      </c>
      <c r="O15" s="20">
        <v>4</v>
      </c>
      <c r="P15" s="19">
        <v>6</v>
      </c>
    </row>
    <row r="16" spans="2:16" ht="13.5" customHeight="1">
      <c r="B16" s="112"/>
      <c r="C16" s="113"/>
      <c r="D16" s="28" t="s">
        <v>34</v>
      </c>
      <c r="E16" s="21">
        <v>0</v>
      </c>
      <c r="F16" s="22">
        <v>0</v>
      </c>
      <c r="G16" s="21">
        <v>0</v>
      </c>
      <c r="H16" s="82">
        <v>0</v>
      </c>
      <c r="I16" s="83">
        <v>0</v>
      </c>
      <c r="J16" s="82">
        <v>0</v>
      </c>
      <c r="K16" s="21">
        <v>0</v>
      </c>
      <c r="L16" s="22">
        <v>0</v>
      </c>
      <c r="M16" s="21">
        <v>0</v>
      </c>
      <c r="N16" s="15">
        <v>0</v>
      </c>
      <c r="O16" s="23">
        <v>0</v>
      </c>
      <c r="P16" s="15">
        <v>0</v>
      </c>
    </row>
    <row r="17" spans="2:16" ht="12.75">
      <c r="B17" s="114"/>
      <c r="C17" s="115"/>
      <c r="D17" s="15" t="s">
        <v>17</v>
      </c>
      <c r="E17" s="38">
        <f aca="true" t="shared" si="1" ref="E17:P17">E15/E14</f>
        <v>1</v>
      </c>
      <c r="F17" s="38">
        <f t="shared" si="1"/>
        <v>1</v>
      </c>
      <c r="G17" s="38">
        <f t="shared" si="1"/>
        <v>1</v>
      </c>
      <c r="H17" s="84">
        <f t="shared" si="1"/>
        <v>1</v>
      </c>
      <c r="I17" s="84">
        <f t="shared" si="1"/>
        <v>1</v>
      </c>
      <c r="J17" s="84">
        <f t="shared" si="1"/>
        <v>1</v>
      </c>
      <c r="K17" s="38">
        <f t="shared" si="1"/>
        <v>1</v>
      </c>
      <c r="L17" s="38">
        <f t="shared" si="1"/>
        <v>1</v>
      </c>
      <c r="M17" s="38">
        <f t="shared" si="1"/>
        <v>1</v>
      </c>
      <c r="N17" s="84">
        <f t="shared" si="1"/>
        <v>1</v>
      </c>
      <c r="O17" s="84">
        <f t="shared" si="1"/>
        <v>1</v>
      </c>
      <c r="P17" s="84">
        <f t="shared" si="1"/>
        <v>1</v>
      </c>
    </row>
    <row r="18" spans="2:16" ht="12.75">
      <c r="B18" s="127" t="s">
        <v>18</v>
      </c>
      <c r="C18" s="128"/>
      <c r="D18" s="19"/>
      <c r="E18" s="18"/>
      <c r="F18" s="17"/>
      <c r="G18" s="18"/>
      <c r="H18" s="78"/>
      <c r="I18" s="81"/>
      <c r="J18" s="78"/>
      <c r="K18" s="18"/>
      <c r="L18" s="17"/>
      <c r="M18" s="18"/>
      <c r="N18" s="19"/>
      <c r="O18" s="20"/>
      <c r="P18" s="19"/>
    </row>
    <row r="19" spans="2:16" ht="12.75">
      <c r="B19" s="138" t="s">
        <v>19</v>
      </c>
      <c r="C19" s="132" t="s">
        <v>50</v>
      </c>
      <c r="D19" s="24" t="s">
        <v>51</v>
      </c>
      <c r="E19" s="25"/>
      <c r="F19" s="26"/>
      <c r="G19" s="25"/>
      <c r="H19" s="79"/>
      <c r="I19" s="80"/>
      <c r="J19" s="79"/>
      <c r="K19" s="25"/>
      <c r="L19" s="26"/>
      <c r="M19" s="25"/>
      <c r="N19" s="24"/>
      <c r="O19" s="27"/>
      <c r="P19" s="24"/>
    </row>
    <row r="20" spans="2:16" ht="12.75">
      <c r="B20" s="139"/>
      <c r="C20" s="133"/>
      <c r="D20" s="19" t="s">
        <v>52</v>
      </c>
      <c r="E20" s="18"/>
      <c r="F20" s="17"/>
      <c r="G20" s="18"/>
      <c r="H20" s="78"/>
      <c r="I20" s="81"/>
      <c r="J20" s="78"/>
      <c r="K20" s="18"/>
      <c r="L20" s="17"/>
      <c r="M20" s="18"/>
      <c r="N20" s="19"/>
      <c r="O20" s="20"/>
      <c r="P20" s="19"/>
    </row>
    <row r="21" spans="2:16" ht="12.75">
      <c r="B21" s="139"/>
      <c r="C21" s="134"/>
      <c r="D21" s="15" t="s">
        <v>44</v>
      </c>
      <c r="E21" s="21"/>
      <c r="F21" s="22"/>
      <c r="G21" s="21"/>
      <c r="H21" s="82"/>
      <c r="I21" s="83"/>
      <c r="J21" s="82"/>
      <c r="K21" s="21"/>
      <c r="L21" s="22"/>
      <c r="M21" s="21"/>
      <c r="N21" s="15"/>
      <c r="O21" s="23"/>
      <c r="P21" s="15"/>
    </row>
    <row r="22" spans="2:16" ht="12.75" customHeight="1">
      <c r="B22" s="139"/>
      <c r="C22" s="132" t="s">
        <v>35</v>
      </c>
      <c r="D22" s="24" t="s">
        <v>51</v>
      </c>
      <c r="E22" s="25"/>
      <c r="F22" s="26"/>
      <c r="G22" s="25"/>
      <c r="H22" s="79"/>
      <c r="I22" s="80"/>
      <c r="J22" s="79"/>
      <c r="K22" s="25"/>
      <c r="L22" s="26"/>
      <c r="M22" s="25"/>
      <c r="N22" s="24"/>
      <c r="O22" s="27"/>
      <c r="P22" s="24"/>
    </row>
    <row r="23" spans="2:16" ht="12.75">
      <c r="B23" s="139"/>
      <c r="C23" s="133"/>
      <c r="D23" s="19" t="s">
        <v>52</v>
      </c>
      <c r="E23" s="18"/>
      <c r="F23" s="17"/>
      <c r="G23" s="18"/>
      <c r="H23" s="78"/>
      <c r="I23" s="81"/>
      <c r="J23" s="78"/>
      <c r="K23" s="18"/>
      <c r="L23" s="17"/>
      <c r="M23" s="18"/>
      <c r="N23" s="19"/>
      <c r="O23" s="20"/>
      <c r="P23" s="19"/>
    </row>
    <row r="24" spans="2:16" ht="12.75">
      <c r="B24" s="139"/>
      <c r="C24" s="134"/>
      <c r="D24" s="15" t="s">
        <v>44</v>
      </c>
      <c r="E24" s="21"/>
      <c r="F24" s="22"/>
      <c r="G24" s="21"/>
      <c r="H24" s="82"/>
      <c r="I24" s="83"/>
      <c r="J24" s="82"/>
      <c r="K24" s="21"/>
      <c r="L24" s="22"/>
      <c r="M24" s="21"/>
      <c r="N24" s="15"/>
      <c r="O24" s="23"/>
      <c r="P24" s="15"/>
    </row>
    <row r="25" spans="2:16" ht="12.75" customHeight="1">
      <c r="B25" s="139"/>
      <c r="C25" s="132" t="s">
        <v>53</v>
      </c>
      <c r="D25" s="24" t="s">
        <v>51</v>
      </c>
      <c r="E25" s="25">
        <v>606</v>
      </c>
      <c r="F25" s="26">
        <v>605</v>
      </c>
      <c r="G25" s="25">
        <v>609</v>
      </c>
      <c r="H25" s="79">
        <v>608</v>
      </c>
      <c r="I25" s="80">
        <v>606</v>
      </c>
      <c r="J25" s="79">
        <v>605</v>
      </c>
      <c r="K25" s="25">
        <v>605</v>
      </c>
      <c r="L25" s="26">
        <v>604</v>
      </c>
      <c r="M25" s="25">
        <v>607</v>
      </c>
      <c r="N25" s="24">
        <v>607</v>
      </c>
      <c r="O25" s="27">
        <v>606</v>
      </c>
      <c r="P25" s="24">
        <v>600</v>
      </c>
    </row>
    <row r="26" spans="2:16" ht="12.75">
      <c r="B26" s="139"/>
      <c r="C26" s="133"/>
      <c r="D26" s="19" t="s">
        <v>52</v>
      </c>
      <c r="E26" s="18">
        <v>16</v>
      </c>
      <c r="F26" s="17">
        <v>17</v>
      </c>
      <c r="G26" s="18">
        <v>11</v>
      </c>
      <c r="H26" s="78">
        <v>33</v>
      </c>
      <c r="I26" s="81">
        <v>0</v>
      </c>
      <c r="J26" s="78">
        <v>22</v>
      </c>
      <c r="K26" s="18">
        <v>2</v>
      </c>
      <c r="L26" s="17">
        <v>5</v>
      </c>
      <c r="M26" s="18">
        <v>8</v>
      </c>
      <c r="N26" s="19">
        <v>20</v>
      </c>
      <c r="O26" s="20">
        <v>29</v>
      </c>
      <c r="P26" s="19">
        <v>23</v>
      </c>
    </row>
    <row r="27" spans="2:16" ht="12.75">
      <c r="B27" s="140"/>
      <c r="C27" s="134"/>
      <c r="D27" s="15" t="s">
        <v>44</v>
      </c>
      <c r="E27" s="39">
        <f aca="true" t="shared" si="2" ref="E27:J27">E26/E25</f>
        <v>0.026402640264026403</v>
      </c>
      <c r="F27" s="39">
        <f t="shared" si="2"/>
        <v>0.02809917355371901</v>
      </c>
      <c r="G27" s="39">
        <f t="shared" si="2"/>
        <v>0.0180623973727422</v>
      </c>
      <c r="H27" s="85">
        <f t="shared" si="2"/>
        <v>0.054276315789473686</v>
      </c>
      <c r="I27" s="85">
        <f t="shared" si="2"/>
        <v>0</v>
      </c>
      <c r="J27" s="85">
        <f t="shared" si="2"/>
        <v>0.03636363636363636</v>
      </c>
      <c r="K27" s="39">
        <f aca="true" t="shared" si="3" ref="K27:P27">K26/K25</f>
        <v>0.003305785123966942</v>
      </c>
      <c r="L27" s="39">
        <f t="shared" si="3"/>
        <v>0.008278145695364239</v>
      </c>
      <c r="M27" s="39">
        <f t="shared" si="3"/>
        <v>0.013179571663920923</v>
      </c>
      <c r="N27" s="85">
        <f t="shared" si="3"/>
        <v>0.032948929159802305</v>
      </c>
      <c r="O27" s="85">
        <f t="shared" si="3"/>
        <v>0.04785478547854786</v>
      </c>
      <c r="P27" s="85">
        <f t="shared" si="3"/>
        <v>0.03833333333333333</v>
      </c>
    </row>
    <row r="28" spans="2:16" ht="12.75">
      <c r="B28" s="110" t="s">
        <v>54</v>
      </c>
      <c r="C28" s="111"/>
      <c r="D28" s="29" t="s">
        <v>55</v>
      </c>
      <c r="E28" s="25">
        <v>11</v>
      </c>
      <c r="F28" s="26">
        <v>11</v>
      </c>
      <c r="G28" s="25">
        <v>4</v>
      </c>
      <c r="H28" s="79">
        <v>28</v>
      </c>
      <c r="I28" s="80">
        <v>0</v>
      </c>
      <c r="J28" s="79">
        <v>16</v>
      </c>
      <c r="K28" s="25">
        <v>2</v>
      </c>
      <c r="L28" s="26">
        <v>3</v>
      </c>
      <c r="M28" s="25">
        <v>3</v>
      </c>
      <c r="N28" s="24">
        <v>10</v>
      </c>
      <c r="O28" s="27">
        <v>11</v>
      </c>
      <c r="P28" s="24">
        <v>18</v>
      </c>
    </row>
    <row r="29" spans="2:16" ht="12.75">
      <c r="B29" s="112"/>
      <c r="C29" s="113"/>
      <c r="D29" s="19" t="s">
        <v>56</v>
      </c>
      <c r="E29" s="18">
        <v>11</v>
      </c>
      <c r="F29" s="17">
        <v>9</v>
      </c>
      <c r="G29" s="18">
        <v>4</v>
      </c>
      <c r="H29" s="78">
        <v>28</v>
      </c>
      <c r="I29" s="81">
        <v>0</v>
      </c>
      <c r="J29" s="78">
        <v>16</v>
      </c>
      <c r="K29" s="18">
        <v>2</v>
      </c>
      <c r="L29" s="17">
        <v>2</v>
      </c>
      <c r="M29" s="18">
        <v>3</v>
      </c>
      <c r="N29" s="19">
        <v>10</v>
      </c>
      <c r="O29" s="20">
        <v>11</v>
      </c>
      <c r="P29" s="93">
        <v>17</v>
      </c>
    </row>
    <row r="30" spans="2:16" ht="12.75">
      <c r="B30" s="112"/>
      <c r="C30" s="113"/>
      <c r="D30" s="30" t="s">
        <v>57</v>
      </c>
      <c r="E30" s="40">
        <f aca="true" t="shared" si="4" ref="E30:J30">E29/E28</f>
        <v>1</v>
      </c>
      <c r="F30" s="40">
        <f t="shared" si="4"/>
        <v>0.8181818181818182</v>
      </c>
      <c r="G30" s="40">
        <f t="shared" si="4"/>
        <v>1</v>
      </c>
      <c r="H30" s="86">
        <f t="shared" si="4"/>
        <v>1</v>
      </c>
      <c r="I30" s="86" t="e">
        <f t="shared" si="4"/>
        <v>#DIV/0!</v>
      </c>
      <c r="J30" s="86">
        <f t="shared" si="4"/>
        <v>1</v>
      </c>
      <c r="K30" s="40">
        <f aca="true" t="shared" si="5" ref="K30:P30">K29/K28</f>
        <v>1</v>
      </c>
      <c r="L30" s="40">
        <f t="shared" si="5"/>
        <v>0.6666666666666666</v>
      </c>
      <c r="M30" s="40">
        <f t="shared" si="5"/>
        <v>1</v>
      </c>
      <c r="N30" s="86">
        <f t="shared" si="5"/>
        <v>1</v>
      </c>
      <c r="O30" s="86">
        <f t="shared" si="5"/>
        <v>1</v>
      </c>
      <c r="P30" s="86">
        <f t="shared" si="5"/>
        <v>0.9444444444444444</v>
      </c>
    </row>
    <row r="31" spans="2:16" ht="12.75">
      <c r="B31" s="112"/>
      <c r="C31" s="113"/>
      <c r="D31" s="19" t="s">
        <v>45</v>
      </c>
      <c r="E31" s="18">
        <v>48.85</v>
      </c>
      <c r="F31" s="17">
        <v>267.58</v>
      </c>
      <c r="G31" s="18">
        <v>11.63</v>
      </c>
      <c r="H31" s="78">
        <v>153.73</v>
      </c>
      <c r="I31" s="81">
        <v>0</v>
      </c>
      <c r="J31" s="78">
        <v>79</v>
      </c>
      <c r="K31" s="18">
        <v>6.37</v>
      </c>
      <c r="L31" s="17">
        <v>49.98</v>
      </c>
      <c r="M31" s="18">
        <v>7.17</v>
      </c>
      <c r="N31" s="19">
        <v>22.47</v>
      </c>
      <c r="O31" s="20">
        <v>59.76</v>
      </c>
      <c r="P31" s="19">
        <v>179.69</v>
      </c>
    </row>
    <row r="32" spans="2:16" ht="12.75">
      <c r="B32" s="114"/>
      <c r="C32" s="115"/>
      <c r="D32" s="15" t="s">
        <v>46</v>
      </c>
      <c r="E32" s="41">
        <f aca="true" t="shared" si="6" ref="E32:J32">E31/E28</f>
        <v>4.440909090909091</v>
      </c>
      <c r="F32" s="41">
        <f t="shared" si="6"/>
        <v>24.325454545454544</v>
      </c>
      <c r="G32" s="41">
        <f t="shared" si="6"/>
        <v>2.9075</v>
      </c>
      <c r="H32" s="87">
        <f t="shared" si="6"/>
        <v>5.4903571428571425</v>
      </c>
      <c r="I32" s="87" t="e">
        <f t="shared" si="6"/>
        <v>#DIV/0!</v>
      </c>
      <c r="J32" s="87">
        <f t="shared" si="6"/>
        <v>4.9375</v>
      </c>
      <c r="K32" s="41">
        <f aca="true" t="shared" si="7" ref="K32:P32">K31/K28</f>
        <v>3.185</v>
      </c>
      <c r="L32" s="41">
        <f t="shared" si="7"/>
        <v>16.66</v>
      </c>
      <c r="M32" s="41">
        <f t="shared" si="7"/>
        <v>2.39</v>
      </c>
      <c r="N32" s="87">
        <f t="shared" si="7"/>
        <v>2.247</v>
      </c>
      <c r="O32" s="87">
        <f t="shared" si="7"/>
        <v>5.432727272727273</v>
      </c>
      <c r="P32" s="87">
        <f t="shared" si="7"/>
        <v>9.982777777777777</v>
      </c>
    </row>
    <row r="34" spans="2:16" s="3" customFormat="1" ht="12.75">
      <c r="B34" s="105" t="s">
        <v>24</v>
      </c>
      <c r="C34" s="108"/>
      <c r="D34" s="108"/>
      <c r="E34" s="108"/>
      <c r="F34" s="108"/>
      <c r="G34" s="108"/>
      <c r="H34" s="109"/>
      <c r="I34" s="145" t="s">
        <v>1</v>
      </c>
      <c r="J34" s="146"/>
      <c r="K34" s="147" t="s">
        <v>2</v>
      </c>
      <c r="L34" s="148"/>
      <c r="M34" s="145" t="s">
        <v>3</v>
      </c>
      <c r="N34" s="146"/>
      <c r="O34" s="147" t="s">
        <v>4</v>
      </c>
      <c r="P34" s="148"/>
    </row>
    <row r="35" spans="2:16" ht="12.75" customHeight="1">
      <c r="B35" s="155" t="s">
        <v>58</v>
      </c>
      <c r="C35" s="156"/>
      <c r="D35" s="156"/>
      <c r="E35" s="102" t="s">
        <v>59</v>
      </c>
      <c r="F35" s="102"/>
      <c r="G35" s="102"/>
      <c r="H35" s="102"/>
      <c r="I35" s="103">
        <f>103+124+157</f>
        <v>384</v>
      </c>
      <c r="J35" s="104"/>
      <c r="K35" s="131">
        <f>180+73+135</f>
        <v>388</v>
      </c>
      <c r="L35" s="128"/>
      <c r="M35" s="103">
        <f>92+112+99</f>
        <v>303</v>
      </c>
      <c r="N35" s="104"/>
      <c r="O35" s="131">
        <f>105+99+108</f>
        <v>312</v>
      </c>
      <c r="P35" s="128"/>
    </row>
    <row r="36" spans="2:16" ht="12.75">
      <c r="B36" s="156"/>
      <c r="C36" s="156"/>
      <c r="D36" s="156"/>
      <c r="E36" s="102" t="s">
        <v>25</v>
      </c>
      <c r="F36" s="102"/>
      <c r="G36" s="102"/>
      <c r="H36" s="102"/>
      <c r="I36" s="103"/>
      <c r="J36" s="104"/>
      <c r="K36" s="131"/>
      <c r="L36" s="128"/>
      <c r="M36" s="103"/>
      <c r="N36" s="104"/>
      <c r="O36" s="131"/>
      <c r="P36" s="128"/>
    </row>
    <row r="37" spans="2:16" ht="12.75">
      <c r="B37" s="156"/>
      <c r="C37" s="156"/>
      <c r="D37" s="156"/>
      <c r="E37" s="102" t="s">
        <v>60</v>
      </c>
      <c r="F37" s="102"/>
      <c r="G37" s="102"/>
      <c r="H37" s="102"/>
      <c r="I37" s="141">
        <f>(97+122+151)/I35</f>
        <v>0.9635416666666666</v>
      </c>
      <c r="J37" s="142"/>
      <c r="K37" s="151">
        <f>(154+68+121)/K35</f>
        <v>0.884020618556701</v>
      </c>
      <c r="L37" s="152"/>
      <c r="M37" s="141">
        <f>(83+109+94)/M35</f>
        <v>0.9438943894389439</v>
      </c>
      <c r="N37" s="142"/>
      <c r="O37" s="151">
        <f>(104+96+102)/O35</f>
        <v>0.967948717948718</v>
      </c>
      <c r="P37" s="152"/>
    </row>
    <row r="38" spans="2:16" ht="12.75">
      <c r="B38" s="31"/>
      <c r="C38" s="31"/>
      <c r="D38" s="31"/>
      <c r="E38" s="32"/>
      <c r="F38" s="31"/>
      <c r="G38" s="31"/>
      <c r="H38" s="32"/>
      <c r="I38" s="32"/>
      <c r="J38" s="32"/>
      <c r="K38" s="32"/>
      <c r="L38" s="32"/>
      <c r="M38" s="32"/>
      <c r="N38" s="32"/>
      <c r="O38" s="32"/>
      <c r="P38" s="31"/>
    </row>
    <row r="39" spans="2:16" ht="12.75">
      <c r="B39" s="31"/>
      <c r="C39" s="31"/>
      <c r="D39" s="31"/>
      <c r="E39" s="32"/>
      <c r="F39" s="31"/>
      <c r="G39" s="31"/>
      <c r="H39" s="32"/>
      <c r="I39" s="32"/>
      <c r="J39" s="32"/>
      <c r="K39" s="32"/>
      <c r="L39" s="32"/>
      <c r="M39" s="32"/>
      <c r="N39" s="32"/>
      <c r="O39" s="32"/>
      <c r="P39" s="31"/>
    </row>
    <row r="41" spans="3:16" ht="12.75">
      <c r="C41" s="153" t="s">
        <v>26</v>
      </c>
      <c r="D41" s="154"/>
      <c r="E41" s="154"/>
      <c r="F41" s="154"/>
      <c r="G41" s="154"/>
      <c r="H41" s="154"/>
      <c r="I41" s="154"/>
      <c r="J41" s="154"/>
      <c r="K41" s="154"/>
      <c r="L41" s="154"/>
      <c r="M41" s="154"/>
      <c r="N41" s="154"/>
      <c r="O41" s="154"/>
      <c r="P41" s="154"/>
    </row>
    <row r="42" spans="3:16" ht="12.75">
      <c r="C42" s="33"/>
      <c r="D42" s="34"/>
      <c r="E42" s="34"/>
      <c r="F42" s="34"/>
      <c r="G42" s="34"/>
      <c r="H42" s="34"/>
      <c r="I42" s="34"/>
      <c r="J42" s="34"/>
      <c r="K42" s="34"/>
      <c r="L42" s="34"/>
      <c r="M42" s="34"/>
      <c r="N42" s="34"/>
      <c r="O42" s="34"/>
      <c r="P42" s="34"/>
    </row>
    <row r="43" ht="12.75">
      <c r="J43" s="3"/>
    </row>
    <row r="44" spans="3:15" s="6" customFormat="1" ht="13.5" thickBot="1">
      <c r="C44" s="6" t="s">
        <v>37</v>
      </c>
      <c r="D44" s="35" t="s">
        <v>67</v>
      </c>
      <c r="G44" s="6" t="s">
        <v>38</v>
      </c>
      <c r="H44" s="149" t="s">
        <v>68</v>
      </c>
      <c r="I44" s="149"/>
      <c r="J44" s="149"/>
      <c r="L44" s="6" t="s">
        <v>39</v>
      </c>
      <c r="M44" s="150" t="s">
        <v>69</v>
      </c>
      <c r="N44" s="149"/>
      <c r="O44" s="149"/>
    </row>
    <row r="45" spans="5:11" ht="12.75">
      <c r="E45" s="3"/>
      <c r="H45" s="3"/>
      <c r="K45" s="36"/>
    </row>
    <row r="46" spans="2:4" ht="12.75">
      <c r="B46" s="7" t="s">
        <v>28</v>
      </c>
      <c r="D46" s="14"/>
    </row>
    <row r="47" ht="12.75">
      <c r="B47" s="7" t="s">
        <v>29</v>
      </c>
    </row>
    <row r="48" ht="12.75">
      <c r="B48" s="7" t="s">
        <v>61</v>
      </c>
    </row>
    <row r="50" ht="12.75">
      <c r="B50" s="94" t="s">
        <v>70</v>
      </c>
    </row>
    <row r="51" ht="12.75">
      <c r="B51" s="2" t="s">
        <v>71</v>
      </c>
    </row>
    <row r="52" ht="12.75">
      <c r="B52" s="2" t="s">
        <v>72</v>
      </c>
    </row>
  </sheetData>
  <sheetProtection/>
  <mergeCells count="43">
    <mergeCell ref="H44:J44"/>
    <mergeCell ref="M44:O44"/>
    <mergeCell ref="K36:L36"/>
    <mergeCell ref="I37:J37"/>
    <mergeCell ref="K37:L37"/>
    <mergeCell ref="C41:P41"/>
    <mergeCell ref="B35:D37"/>
    <mergeCell ref="O36:P36"/>
    <mergeCell ref="O37:P37"/>
    <mergeCell ref="M35:N35"/>
    <mergeCell ref="C1:P1"/>
    <mergeCell ref="I34:J34"/>
    <mergeCell ref="K34:L34"/>
    <mergeCell ref="M34:N34"/>
    <mergeCell ref="N7:P8"/>
    <mergeCell ref="O34:P34"/>
    <mergeCell ref="C19:C21"/>
    <mergeCell ref="B11:C13"/>
    <mergeCell ref="B19:B27"/>
    <mergeCell ref="M36:N36"/>
    <mergeCell ref="M37:N37"/>
    <mergeCell ref="K35:L35"/>
    <mergeCell ref="I36:J36"/>
    <mergeCell ref="K7:M8"/>
    <mergeCell ref="B18:C18"/>
    <mergeCell ref="E7:G8"/>
    <mergeCell ref="O35:P35"/>
    <mergeCell ref="N9:P9"/>
    <mergeCell ref="C22:C24"/>
    <mergeCell ref="C25:C27"/>
    <mergeCell ref="E35:H35"/>
    <mergeCell ref="E9:G9"/>
    <mergeCell ref="K9:M9"/>
    <mergeCell ref="D2:E2"/>
    <mergeCell ref="H7:J8"/>
    <mergeCell ref="E37:H37"/>
    <mergeCell ref="E36:H36"/>
    <mergeCell ref="I35:J35"/>
    <mergeCell ref="H9:J9"/>
    <mergeCell ref="B34:H34"/>
    <mergeCell ref="B28:C32"/>
    <mergeCell ref="B14:C17"/>
    <mergeCell ref="B7:D10"/>
  </mergeCells>
  <hyperlinks>
    <hyperlink ref="M44" r:id="rId1" display="gail.long@tdstelecom.com"/>
  </hyperlinks>
  <printOptions/>
  <pageMargins left="0.25" right="0.25" top="0.5" bottom="0.5" header="0.5" footer="0.5"/>
  <pageSetup fitToHeight="1" fitToWidth="1" horizontalDpi="600" verticalDpi="600" orientation="landscape" scale="73" r:id="rId3"/>
  <legacyDrawing r:id="rId2"/>
</worksheet>
</file>

<file path=xl/worksheets/sheet2.xml><?xml version="1.0" encoding="utf-8"?>
<worksheet xmlns="http://schemas.openxmlformats.org/spreadsheetml/2006/main" xmlns:r="http://schemas.openxmlformats.org/officeDocument/2006/relationships">
  <dimension ref="B1:P48"/>
  <sheetViews>
    <sheetView zoomScalePageLayoutView="0" workbookViewId="0" topLeftCell="D3">
      <selection activeCell="L32" sqref="L32"/>
    </sheetView>
  </sheetViews>
  <sheetFormatPr defaultColWidth="9.140625" defaultRowHeight="12.75"/>
  <cols>
    <col min="1" max="1" width="2.7109375" style="1" customWidth="1"/>
    <col min="2" max="2" width="4.57421875" style="1" customWidth="1"/>
    <col min="3" max="3" width="26.00390625" style="1" customWidth="1"/>
    <col min="4" max="4" width="36.140625" style="1" customWidth="1"/>
    <col min="5" max="16" width="9.7109375" style="1" customWidth="1"/>
    <col min="17" max="16384" width="9.140625" style="1" customWidth="1"/>
  </cols>
  <sheetData>
    <row r="1" spans="3:16" ht="79.5" customHeight="1">
      <c r="C1" s="143" t="s">
        <v>27</v>
      </c>
      <c r="D1" s="163"/>
      <c r="E1" s="163"/>
      <c r="F1" s="163"/>
      <c r="G1" s="163"/>
      <c r="H1" s="163"/>
      <c r="I1" s="163"/>
      <c r="J1" s="163"/>
      <c r="K1" s="163"/>
      <c r="L1" s="163"/>
      <c r="M1" s="163"/>
      <c r="N1" s="163"/>
      <c r="O1" s="163"/>
      <c r="P1" s="163"/>
    </row>
    <row r="2" spans="2:15" s="3" customFormat="1" ht="13.5" thickBot="1">
      <c r="B2" s="3" t="s">
        <v>40</v>
      </c>
      <c r="D2" s="95" t="s">
        <v>62</v>
      </c>
      <c r="E2" s="95"/>
      <c r="I2" s="4" t="s">
        <v>36</v>
      </c>
      <c r="J2" s="37">
        <v>1011</v>
      </c>
      <c r="M2" s="3" t="s">
        <v>41</v>
      </c>
      <c r="N2" s="6"/>
      <c r="O2" s="37">
        <v>2010</v>
      </c>
    </row>
    <row r="3" spans="2:14" ht="12.75">
      <c r="B3" s="3"/>
      <c r="I3" s="3"/>
      <c r="J3" s="3"/>
      <c r="K3" s="3"/>
      <c r="L3" s="3"/>
      <c r="M3" s="3"/>
      <c r="N3" s="3"/>
    </row>
    <row r="4" spans="2:15" s="3" customFormat="1" ht="13.5" thickBot="1">
      <c r="B4" s="3" t="s">
        <v>42</v>
      </c>
      <c r="D4" s="8"/>
      <c r="E4" s="8"/>
      <c r="I4" s="4" t="s">
        <v>43</v>
      </c>
      <c r="J4" s="6"/>
      <c r="L4" s="9" t="s">
        <v>63</v>
      </c>
      <c r="M4" s="9"/>
      <c r="N4" s="9"/>
      <c r="O4" s="5"/>
    </row>
    <row r="5" spans="2:5" ht="12.75">
      <c r="B5" s="3"/>
      <c r="C5" s="3"/>
      <c r="D5" s="3"/>
      <c r="E5" s="3"/>
    </row>
    <row r="7" spans="2:16" ht="12.75" customHeight="1">
      <c r="B7" s="117" t="s">
        <v>0</v>
      </c>
      <c r="C7" s="164"/>
      <c r="D7" s="157"/>
      <c r="E7" s="167" t="s">
        <v>20</v>
      </c>
      <c r="F7" s="168"/>
      <c r="G7" s="168"/>
      <c r="H7" s="171" t="s">
        <v>21</v>
      </c>
      <c r="I7" s="172"/>
      <c r="J7" s="173"/>
      <c r="K7" s="177" t="s">
        <v>22</v>
      </c>
      <c r="L7" s="168"/>
      <c r="M7" s="168"/>
      <c r="N7" s="171" t="s">
        <v>23</v>
      </c>
      <c r="O7" s="172"/>
      <c r="P7" s="173"/>
    </row>
    <row r="8" spans="2:16" ht="12.75" customHeight="1">
      <c r="B8" s="158"/>
      <c r="C8" s="165"/>
      <c r="D8" s="159"/>
      <c r="E8" s="169"/>
      <c r="F8" s="170"/>
      <c r="G8" s="170"/>
      <c r="H8" s="174"/>
      <c r="I8" s="175"/>
      <c r="J8" s="176"/>
      <c r="K8" s="170"/>
      <c r="L8" s="170"/>
      <c r="M8" s="170"/>
      <c r="N8" s="174"/>
      <c r="O8" s="175"/>
      <c r="P8" s="176"/>
    </row>
    <row r="9" spans="2:16" ht="12.75" customHeight="1">
      <c r="B9" s="158"/>
      <c r="C9" s="165"/>
      <c r="D9" s="159"/>
      <c r="E9" s="135" t="s">
        <v>1</v>
      </c>
      <c r="F9" s="136"/>
      <c r="G9" s="137"/>
      <c r="H9" s="105" t="s">
        <v>2</v>
      </c>
      <c r="I9" s="106"/>
      <c r="J9" s="107"/>
      <c r="K9" s="135" t="s">
        <v>3</v>
      </c>
      <c r="L9" s="136"/>
      <c r="M9" s="137"/>
      <c r="N9" s="105" t="s">
        <v>4</v>
      </c>
      <c r="O9" s="106"/>
      <c r="P9" s="107"/>
    </row>
    <row r="10" spans="2:16" s="43" customFormat="1" ht="12.75" customHeight="1">
      <c r="B10" s="160"/>
      <c r="C10" s="166"/>
      <c r="D10" s="161"/>
      <c r="E10" s="10" t="s">
        <v>5</v>
      </c>
      <c r="F10" s="10" t="s">
        <v>6</v>
      </c>
      <c r="G10" s="11" t="s">
        <v>7</v>
      </c>
      <c r="H10" s="12" t="s">
        <v>8</v>
      </c>
      <c r="I10" s="13" t="s">
        <v>9</v>
      </c>
      <c r="J10" s="12" t="s">
        <v>10</v>
      </c>
      <c r="K10" s="11" t="s">
        <v>11</v>
      </c>
      <c r="L10" s="10" t="s">
        <v>12</v>
      </c>
      <c r="M10" s="11" t="s">
        <v>13</v>
      </c>
      <c r="N10" s="12" t="s">
        <v>14</v>
      </c>
      <c r="O10" s="13" t="s">
        <v>15</v>
      </c>
      <c r="P10" s="12" t="s">
        <v>16</v>
      </c>
    </row>
    <row r="11" spans="2:16" ht="12.75" customHeight="1">
      <c r="B11" s="116" t="s">
        <v>47</v>
      </c>
      <c r="C11" s="157"/>
      <c r="D11" s="44" t="s">
        <v>30</v>
      </c>
      <c r="E11" s="45">
        <v>1</v>
      </c>
      <c r="F11" s="46">
        <v>10</v>
      </c>
      <c r="G11" s="47">
        <v>21</v>
      </c>
      <c r="H11" s="48">
        <v>2</v>
      </c>
      <c r="I11" s="49">
        <v>3</v>
      </c>
      <c r="J11" s="48">
        <v>4</v>
      </c>
      <c r="K11" s="46">
        <v>2</v>
      </c>
      <c r="L11" s="46">
        <v>20</v>
      </c>
      <c r="M11" s="46">
        <v>3</v>
      </c>
      <c r="N11" s="48">
        <v>5</v>
      </c>
      <c r="O11" s="49">
        <v>2</v>
      </c>
      <c r="P11" s="48">
        <v>4</v>
      </c>
    </row>
    <row r="12" spans="2:16" ht="12.75">
      <c r="B12" s="158"/>
      <c r="C12" s="159"/>
      <c r="D12" s="48" t="s">
        <v>31</v>
      </c>
      <c r="E12" s="47">
        <v>1</v>
      </c>
      <c r="F12" s="46">
        <v>3</v>
      </c>
      <c r="G12" s="47">
        <v>4</v>
      </c>
      <c r="H12" s="48">
        <v>2</v>
      </c>
      <c r="I12" s="49">
        <v>1</v>
      </c>
      <c r="J12" s="48">
        <v>1</v>
      </c>
      <c r="K12" s="46">
        <v>1</v>
      </c>
      <c r="L12" s="46">
        <v>6</v>
      </c>
      <c r="M12" s="46">
        <v>1</v>
      </c>
      <c r="N12" s="48">
        <v>3</v>
      </c>
      <c r="O12" s="49">
        <v>2</v>
      </c>
      <c r="P12" s="48">
        <v>2</v>
      </c>
    </row>
    <row r="13" spans="2:16" ht="12.75">
      <c r="B13" s="160"/>
      <c r="C13" s="161"/>
      <c r="D13" s="44" t="s">
        <v>32</v>
      </c>
      <c r="E13" s="50">
        <f aca="true" t="shared" si="0" ref="E13:J13">E11/E12</f>
        <v>1</v>
      </c>
      <c r="F13" s="50">
        <f t="shared" si="0"/>
        <v>3.3333333333333335</v>
      </c>
      <c r="G13" s="50">
        <f t="shared" si="0"/>
        <v>5.25</v>
      </c>
      <c r="H13" s="66">
        <f t="shared" si="0"/>
        <v>1</v>
      </c>
      <c r="I13" s="66">
        <f t="shared" si="0"/>
        <v>3</v>
      </c>
      <c r="J13" s="66">
        <f t="shared" si="0"/>
        <v>4</v>
      </c>
      <c r="K13" s="50">
        <f aca="true" t="shared" si="1" ref="K13:P13">K11/K12</f>
        <v>2</v>
      </c>
      <c r="L13" s="50">
        <f t="shared" si="1"/>
        <v>3.3333333333333335</v>
      </c>
      <c r="M13" s="50">
        <f t="shared" si="1"/>
        <v>3</v>
      </c>
      <c r="N13" s="66">
        <f t="shared" si="1"/>
        <v>1.6666666666666667</v>
      </c>
      <c r="O13" s="66">
        <f t="shared" si="1"/>
        <v>1</v>
      </c>
      <c r="P13" s="66">
        <f t="shared" si="1"/>
        <v>2</v>
      </c>
    </row>
    <row r="14" spans="2:16" ht="12.75" customHeight="1">
      <c r="B14" s="116" t="s">
        <v>48</v>
      </c>
      <c r="C14" s="157"/>
      <c r="D14" s="54" t="s">
        <v>49</v>
      </c>
      <c r="E14" s="55">
        <v>1</v>
      </c>
      <c r="F14" s="56">
        <v>3</v>
      </c>
      <c r="G14" s="55">
        <v>4</v>
      </c>
      <c r="H14" s="67">
        <v>2</v>
      </c>
      <c r="I14" s="68">
        <v>1</v>
      </c>
      <c r="J14" s="67">
        <v>1</v>
      </c>
      <c r="K14" s="56">
        <v>1</v>
      </c>
      <c r="L14" s="56">
        <v>6</v>
      </c>
      <c r="M14" s="56">
        <v>1</v>
      </c>
      <c r="N14" s="54">
        <v>3</v>
      </c>
      <c r="O14" s="57">
        <v>2</v>
      </c>
      <c r="P14" s="54">
        <v>2</v>
      </c>
    </row>
    <row r="15" spans="2:16" ht="15" customHeight="1">
      <c r="B15" s="158"/>
      <c r="C15" s="159"/>
      <c r="D15" s="58" t="s">
        <v>33</v>
      </c>
      <c r="E15" s="47">
        <v>1</v>
      </c>
      <c r="F15" s="46">
        <v>3</v>
      </c>
      <c r="G15" s="47">
        <v>4</v>
      </c>
      <c r="H15" s="69">
        <v>2</v>
      </c>
      <c r="I15" s="70">
        <v>1</v>
      </c>
      <c r="J15" s="69">
        <v>1</v>
      </c>
      <c r="K15" s="46">
        <v>1</v>
      </c>
      <c r="L15" s="46">
        <v>6</v>
      </c>
      <c r="M15" s="46">
        <v>1</v>
      </c>
      <c r="N15" s="48">
        <v>3</v>
      </c>
      <c r="O15" s="49">
        <v>2</v>
      </c>
      <c r="P15" s="48">
        <v>2</v>
      </c>
    </row>
    <row r="16" spans="2:16" ht="13.5" customHeight="1">
      <c r="B16" s="158"/>
      <c r="C16" s="159"/>
      <c r="D16" s="58" t="s">
        <v>34</v>
      </c>
      <c r="E16" s="52">
        <v>0</v>
      </c>
      <c r="F16" s="53">
        <v>0</v>
      </c>
      <c r="G16" s="52">
        <v>0</v>
      </c>
      <c r="H16" s="71">
        <v>0</v>
      </c>
      <c r="I16" s="72">
        <v>0</v>
      </c>
      <c r="J16" s="71">
        <v>0</v>
      </c>
      <c r="K16" s="53">
        <v>0</v>
      </c>
      <c r="L16" s="53">
        <v>0</v>
      </c>
      <c r="M16" s="53">
        <v>0</v>
      </c>
      <c r="N16" s="44">
        <v>0</v>
      </c>
      <c r="O16" s="51">
        <v>0</v>
      </c>
      <c r="P16" s="44">
        <v>0</v>
      </c>
    </row>
    <row r="17" spans="2:16" ht="12.75">
      <c r="B17" s="160"/>
      <c r="C17" s="161"/>
      <c r="D17" s="44" t="s">
        <v>17</v>
      </c>
      <c r="E17" s="59">
        <f aca="true" t="shared" si="2" ref="E17:J17">E15/E14</f>
        <v>1</v>
      </c>
      <c r="F17" s="60">
        <f t="shared" si="2"/>
        <v>1</v>
      </c>
      <c r="G17" s="73">
        <f t="shared" si="2"/>
        <v>1</v>
      </c>
      <c r="H17" s="74">
        <f t="shared" si="2"/>
        <v>1</v>
      </c>
      <c r="I17" s="74">
        <f t="shared" si="2"/>
        <v>1</v>
      </c>
      <c r="J17" s="74">
        <f t="shared" si="2"/>
        <v>1</v>
      </c>
      <c r="K17" s="73">
        <f aca="true" t="shared" si="3" ref="K17:P17">K15/K14</f>
        <v>1</v>
      </c>
      <c r="L17" s="73">
        <f t="shared" si="3"/>
        <v>1</v>
      </c>
      <c r="M17" s="73">
        <f t="shared" si="3"/>
        <v>1</v>
      </c>
      <c r="N17" s="74">
        <f t="shared" si="3"/>
        <v>1</v>
      </c>
      <c r="O17" s="74">
        <f t="shared" si="3"/>
        <v>1</v>
      </c>
      <c r="P17" s="74">
        <f t="shared" si="3"/>
        <v>1</v>
      </c>
    </row>
    <row r="18" spans="2:16" ht="12.75">
      <c r="B18" s="127" t="s">
        <v>18</v>
      </c>
      <c r="C18" s="162"/>
      <c r="D18" s="48"/>
      <c r="E18" s="47"/>
      <c r="F18" s="46"/>
      <c r="G18" s="47"/>
      <c r="H18" s="48"/>
      <c r="I18" s="49"/>
      <c r="J18" s="48"/>
      <c r="K18" s="46"/>
      <c r="L18" s="46"/>
      <c r="M18" s="46"/>
      <c r="N18" s="48"/>
      <c r="O18" s="49"/>
      <c r="P18" s="48"/>
    </row>
    <row r="19" spans="2:16" ht="12.75">
      <c r="B19" s="138" t="s">
        <v>19</v>
      </c>
      <c r="C19" s="180" t="s">
        <v>50</v>
      </c>
      <c r="D19" s="54" t="s">
        <v>51</v>
      </c>
      <c r="E19" s="55"/>
      <c r="F19" s="56"/>
      <c r="G19" s="55"/>
      <c r="H19" s="54"/>
      <c r="I19" s="57"/>
      <c r="J19" s="54"/>
      <c r="K19" s="56"/>
      <c r="L19" s="56"/>
      <c r="M19" s="56"/>
      <c r="N19" s="54"/>
      <c r="O19" s="57"/>
      <c r="P19" s="54"/>
    </row>
    <row r="20" spans="2:16" ht="12.75">
      <c r="B20" s="139"/>
      <c r="C20" s="181"/>
      <c r="D20" s="48" t="s">
        <v>52</v>
      </c>
      <c r="E20" s="47"/>
      <c r="F20" s="46"/>
      <c r="G20" s="47"/>
      <c r="H20" s="48"/>
      <c r="I20" s="49"/>
      <c r="J20" s="48"/>
      <c r="K20" s="46"/>
      <c r="L20" s="46"/>
      <c r="M20" s="46"/>
      <c r="N20" s="48"/>
      <c r="O20" s="49"/>
      <c r="P20" s="48"/>
    </row>
    <row r="21" spans="2:16" ht="12.75">
      <c r="B21" s="139"/>
      <c r="C21" s="182"/>
      <c r="D21" s="44" t="s">
        <v>44</v>
      </c>
      <c r="E21" s="52"/>
      <c r="F21" s="53"/>
      <c r="G21" s="52"/>
      <c r="H21" s="44"/>
      <c r="I21" s="51"/>
      <c r="J21" s="44"/>
      <c r="K21" s="53"/>
      <c r="L21" s="53"/>
      <c r="M21" s="53"/>
      <c r="N21" s="44"/>
      <c r="O21" s="51"/>
      <c r="P21" s="44"/>
    </row>
    <row r="22" spans="2:16" ht="12.75" customHeight="1">
      <c r="B22" s="139"/>
      <c r="C22" s="180" t="s">
        <v>35</v>
      </c>
      <c r="D22" s="54" t="s">
        <v>51</v>
      </c>
      <c r="E22" s="55"/>
      <c r="F22" s="56"/>
      <c r="G22" s="55"/>
      <c r="H22" s="54"/>
      <c r="I22" s="57"/>
      <c r="J22" s="54"/>
      <c r="K22" s="56"/>
      <c r="L22" s="56"/>
      <c r="M22" s="56"/>
      <c r="N22" s="54"/>
      <c r="O22" s="57"/>
      <c r="P22" s="54"/>
    </row>
    <row r="23" spans="2:16" ht="12.75">
      <c r="B23" s="139"/>
      <c r="C23" s="181"/>
      <c r="D23" s="48" t="s">
        <v>52</v>
      </c>
      <c r="E23" s="47"/>
      <c r="F23" s="46"/>
      <c r="G23" s="47"/>
      <c r="H23" s="48"/>
      <c r="I23" s="49"/>
      <c r="J23" s="48"/>
      <c r="K23" s="46"/>
      <c r="L23" s="46"/>
      <c r="M23" s="46"/>
      <c r="N23" s="48"/>
      <c r="O23" s="49"/>
      <c r="P23" s="48"/>
    </row>
    <row r="24" spans="2:16" ht="12.75">
      <c r="B24" s="139"/>
      <c r="C24" s="182"/>
      <c r="D24" s="44" t="s">
        <v>44</v>
      </c>
      <c r="E24" s="61"/>
      <c r="F24" s="61"/>
      <c r="G24" s="61"/>
      <c r="H24" s="44"/>
      <c r="I24" s="51"/>
      <c r="J24" s="44"/>
      <c r="K24" s="53"/>
      <c r="L24" s="53"/>
      <c r="M24" s="53"/>
      <c r="N24" s="44"/>
      <c r="O24" s="51"/>
      <c r="P24" s="44"/>
    </row>
    <row r="25" spans="2:16" ht="12.75" customHeight="1">
      <c r="B25" s="139"/>
      <c r="C25" s="180" t="s">
        <v>53</v>
      </c>
      <c r="D25" s="54" t="s">
        <v>51</v>
      </c>
      <c r="E25" s="55">
        <v>181</v>
      </c>
      <c r="F25" s="56">
        <v>180</v>
      </c>
      <c r="G25" s="55">
        <v>186</v>
      </c>
      <c r="H25" s="54">
        <v>188</v>
      </c>
      <c r="I25" s="57">
        <v>186</v>
      </c>
      <c r="J25" s="54">
        <v>185</v>
      </c>
      <c r="K25" s="56">
        <v>185</v>
      </c>
      <c r="L25" s="56">
        <v>185</v>
      </c>
      <c r="M25" s="56">
        <v>187</v>
      </c>
      <c r="N25" s="54">
        <v>188</v>
      </c>
      <c r="O25" s="57">
        <v>186</v>
      </c>
      <c r="P25" s="54">
        <v>184</v>
      </c>
    </row>
    <row r="26" spans="2:16" ht="12.75">
      <c r="B26" s="139"/>
      <c r="C26" s="181"/>
      <c r="D26" s="48" t="s">
        <v>52</v>
      </c>
      <c r="E26" s="47">
        <v>1</v>
      </c>
      <c r="F26" s="46">
        <v>2</v>
      </c>
      <c r="G26" s="47">
        <v>3</v>
      </c>
      <c r="H26" s="48">
        <v>4</v>
      </c>
      <c r="I26" s="49">
        <v>0</v>
      </c>
      <c r="J26" s="48">
        <v>6</v>
      </c>
      <c r="K26" s="46">
        <v>0</v>
      </c>
      <c r="L26" s="46">
        <v>2</v>
      </c>
      <c r="M26" s="46">
        <v>0</v>
      </c>
      <c r="N26" s="48">
        <v>1</v>
      </c>
      <c r="O26" s="49">
        <v>7</v>
      </c>
      <c r="P26" s="48">
        <v>5</v>
      </c>
    </row>
    <row r="27" spans="2:16" ht="12.75">
      <c r="B27" s="140"/>
      <c r="C27" s="182"/>
      <c r="D27" s="44" t="s">
        <v>44</v>
      </c>
      <c r="E27" s="61">
        <f aca="true" t="shared" si="4" ref="E27:J27">E26/E25</f>
        <v>0.0055248618784530384</v>
      </c>
      <c r="F27" s="61">
        <f t="shared" si="4"/>
        <v>0.011111111111111112</v>
      </c>
      <c r="G27" s="61">
        <f t="shared" si="4"/>
        <v>0.016129032258064516</v>
      </c>
      <c r="H27" s="75">
        <f t="shared" si="4"/>
        <v>0.02127659574468085</v>
      </c>
      <c r="I27" s="75">
        <f t="shared" si="4"/>
        <v>0</v>
      </c>
      <c r="J27" s="75">
        <f t="shared" si="4"/>
        <v>0.032432432432432434</v>
      </c>
      <c r="K27" s="61">
        <f aca="true" t="shared" si="5" ref="K27:P27">K26/K25</f>
        <v>0</v>
      </c>
      <c r="L27" s="61">
        <f t="shared" si="5"/>
        <v>0.010810810810810811</v>
      </c>
      <c r="M27" s="61">
        <f t="shared" si="5"/>
        <v>0</v>
      </c>
      <c r="N27" s="75">
        <f t="shared" si="5"/>
        <v>0.005319148936170213</v>
      </c>
      <c r="O27" s="75">
        <f t="shared" si="5"/>
        <v>0.03763440860215054</v>
      </c>
      <c r="P27" s="75">
        <f t="shared" si="5"/>
        <v>0.02717391304347826</v>
      </c>
    </row>
    <row r="28" spans="2:16" ht="12.75">
      <c r="B28" s="110" t="s">
        <v>54</v>
      </c>
      <c r="C28" s="157"/>
      <c r="D28" s="62" t="s">
        <v>55</v>
      </c>
      <c r="E28" s="55">
        <v>1</v>
      </c>
      <c r="F28" s="56">
        <v>1</v>
      </c>
      <c r="G28" s="55">
        <v>2</v>
      </c>
      <c r="H28" s="67">
        <v>2</v>
      </c>
      <c r="I28" s="68">
        <v>0</v>
      </c>
      <c r="J28" s="67">
        <v>4</v>
      </c>
      <c r="K28" s="56">
        <v>0</v>
      </c>
      <c r="L28" s="56">
        <v>1</v>
      </c>
      <c r="M28" s="56">
        <v>0</v>
      </c>
      <c r="N28" s="54">
        <v>1</v>
      </c>
      <c r="O28" s="57">
        <v>3</v>
      </c>
      <c r="P28" s="54">
        <v>4</v>
      </c>
    </row>
    <row r="29" spans="2:16" ht="12.75">
      <c r="B29" s="158"/>
      <c r="C29" s="159"/>
      <c r="D29" s="48" t="s">
        <v>56</v>
      </c>
      <c r="E29" s="47">
        <v>1</v>
      </c>
      <c r="F29" s="46">
        <v>1</v>
      </c>
      <c r="G29" s="47">
        <v>2</v>
      </c>
      <c r="H29" s="69">
        <v>2</v>
      </c>
      <c r="I29" s="70">
        <v>0</v>
      </c>
      <c r="J29" s="69">
        <v>4</v>
      </c>
      <c r="K29" s="46">
        <v>0</v>
      </c>
      <c r="L29" s="46">
        <v>1</v>
      </c>
      <c r="M29" s="46">
        <v>0</v>
      </c>
      <c r="N29" s="48">
        <v>1</v>
      </c>
      <c r="O29" s="49">
        <v>3</v>
      </c>
      <c r="P29" s="48">
        <v>4</v>
      </c>
    </row>
    <row r="30" spans="2:16" ht="12.75">
      <c r="B30" s="158"/>
      <c r="C30" s="159"/>
      <c r="D30" s="63" t="s">
        <v>57</v>
      </c>
      <c r="E30" s="61">
        <f aca="true" t="shared" si="6" ref="E30:J30">E29/E28</f>
        <v>1</v>
      </c>
      <c r="F30" s="61">
        <f t="shared" si="6"/>
        <v>1</v>
      </c>
      <c r="G30" s="61">
        <f t="shared" si="6"/>
        <v>1</v>
      </c>
      <c r="H30" s="75">
        <f t="shared" si="6"/>
        <v>1</v>
      </c>
      <c r="I30" s="75" t="e">
        <f t="shared" si="6"/>
        <v>#DIV/0!</v>
      </c>
      <c r="J30" s="75">
        <f t="shared" si="6"/>
        <v>1</v>
      </c>
      <c r="K30" s="61" t="e">
        <f aca="true" t="shared" si="7" ref="K30:P30">K29/K28</f>
        <v>#DIV/0!</v>
      </c>
      <c r="L30" s="61">
        <f t="shared" si="7"/>
        <v>1</v>
      </c>
      <c r="M30" s="61" t="e">
        <f t="shared" si="7"/>
        <v>#DIV/0!</v>
      </c>
      <c r="N30" s="75">
        <f t="shared" si="7"/>
        <v>1</v>
      </c>
      <c r="O30" s="75">
        <f t="shared" si="7"/>
        <v>1</v>
      </c>
      <c r="P30" s="75">
        <f t="shared" si="7"/>
        <v>1</v>
      </c>
    </row>
    <row r="31" spans="2:16" ht="12.75">
      <c r="B31" s="158"/>
      <c r="C31" s="159"/>
      <c r="D31" s="48" t="s">
        <v>45</v>
      </c>
      <c r="E31" s="47">
        <v>1.23</v>
      </c>
      <c r="F31" s="46">
        <v>1.65</v>
      </c>
      <c r="G31" s="47">
        <v>5.72</v>
      </c>
      <c r="H31" s="69">
        <v>16.35</v>
      </c>
      <c r="I31" s="70">
        <v>0</v>
      </c>
      <c r="J31" s="69">
        <v>25.12</v>
      </c>
      <c r="K31" s="46">
        <v>0</v>
      </c>
      <c r="L31" s="46">
        <v>16.13</v>
      </c>
      <c r="M31" s="46">
        <v>0</v>
      </c>
      <c r="N31" s="48">
        <v>2.47</v>
      </c>
      <c r="O31" s="49">
        <v>28.43</v>
      </c>
      <c r="P31" s="48">
        <v>1.52</v>
      </c>
    </row>
    <row r="32" spans="2:16" ht="12.75">
      <c r="B32" s="160"/>
      <c r="C32" s="161"/>
      <c r="D32" s="44" t="s">
        <v>46</v>
      </c>
      <c r="E32" s="50">
        <v>1.23</v>
      </c>
      <c r="F32" s="50">
        <f aca="true" t="shared" si="8" ref="F32:N32">F31/F28</f>
        <v>1.65</v>
      </c>
      <c r="G32" s="50">
        <f t="shared" si="8"/>
        <v>2.86</v>
      </c>
      <c r="H32" s="66">
        <f t="shared" si="8"/>
        <v>8.175</v>
      </c>
      <c r="I32" s="66" t="e">
        <f t="shared" si="8"/>
        <v>#DIV/0!</v>
      </c>
      <c r="J32" s="66">
        <f t="shared" si="8"/>
        <v>6.28</v>
      </c>
      <c r="K32" s="50" t="e">
        <f t="shared" si="8"/>
        <v>#DIV/0!</v>
      </c>
      <c r="L32" s="50">
        <f t="shared" si="8"/>
        <v>16.13</v>
      </c>
      <c r="M32" s="50" t="e">
        <f t="shared" si="8"/>
        <v>#DIV/0!</v>
      </c>
      <c r="N32" s="66">
        <f t="shared" si="8"/>
        <v>2.47</v>
      </c>
      <c r="O32" s="66">
        <f>O31/O28</f>
        <v>9.476666666666667</v>
      </c>
      <c r="P32" s="66">
        <f>P31/P28</f>
        <v>0.38</v>
      </c>
    </row>
    <row r="34" spans="2:16" s="3" customFormat="1" ht="12.75">
      <c r="B34" s="105" t="s">
        <v>24</v>
      </c>
      <c r="C34" s="108"/>
      <c r="D34" s="108"/>
      <c r="E34" s="108"/>
      <c r="F34" s="108"/>
      <c r="G34" s="108"/>
      <c r="H34" s="109"/>
      <c r="I34" s="145" t="s">
        <v>1</v>
      </c>
      <c r="J34" s="146"/>
      <c r="K34" s="147" t="s">
        <v>2</v>
      </c>
      <c r="L34" s="148"/>
      <c r="M34" s="145" t="s">
        <v>3</v>
      </c>
      <c r="N34" s="146"/>
      <c r="O34" s="147" t="s">
        <v>4</v>
      </c>
      <c r="P34" s="148"/>
    </row>
    <row r="35" spans="2:16" ht="12.75" customHeight="1">
      <c r="B35" s="155" t="s">
        <v>58</v>
      </c>
      <c r="C35" s="184"/>
      <c r="D35" s="184"/>
      <c r="E35" s="185" t="s">
        <v>59</v>
      </c>
      <c r="F35" s="185"/>
      <c r="G35" s="185"/>
      <c r="H35" s="185"/>
      <c r="I35" s="178"/>
      <c r="J35" s="179"/>
      <c r="K35" s="183"/>
      <c r="L35" s="162"/>
      <c r="M35" s="178"/>
      <c r="N35" s="179"/>
      <c r="O35" s="183"/>
      <c r="P35" s="162"/>
    </row>
    <row r="36" spans="2:16" ht="12.75">
      <c r="B36" s="184"/>
      <c r="C36" s="184"/>
      <c r="D36" s="184"/>
      <c r="E36" s="185" t="s">
        <v>25</v>
      </c>
      <c r="F36" s="185"/>
      <c r="G36" s="185"/>
      <c r="H36" s="185"/>
      <c r="I36" s="178"/>
      <c r="J36" s="179"/>
      <c r="K36" s="183"/>
      <c r="L36" s="162"/>
      <c r="M36" s="178"/>
      <c r="N36" s="179"/>
      <c r="O36" s="183"/>
      <c r="P36" s="162"/>
    </row>
    <row r="37" spans="2:16" ht="12.75">
      <c r="B37" s="184"/>
      <c r="C37" s="184"/>
      <c r="D37" s="184"/>
      <c r="E37" s="185" t="s">
        <v>60</v>
      </c>
      <c r="F37" s="185"/>
      <c r="G37" s="185"/>
      <c r="H37" s="185"/>
      <c r="I37" s="178"/>
      <c r="J37" s="179"/>
      <c r="K37" s="183"/>
      <c r="L37" s="162"/>
      <c r="M37" s="178"/>
      <c r="N37" s="179"/>
      <c r="O37" s="183"/>
      <c r="P37" s="162"/>
    </row>
    <row r="38" spans="2:16" ht="12.75">
      <c r="B38" s="42"/>
      <c r="C38" s="42"/>
      <c r="D38" s="42"/>
      <c r="E38" s="64"/>
      <c r="F38" s="42"/>
      <c r="G38" s="42"/>
      <c r="H38" s="64"/>
      <c r="I38" s="64"/>
      <c r="J38" s="64"/>
      <c r="K38" s="64"/>
      <c r="L38" s="64"/>
      <c r="M38" s="64"/>
      <c r="N38" s="64"/>
      <c r="O38" s="64"/>
      <c r="P38" s="42"/>
    </row>
    <row r="39" spans="2:16" ht="12.75">
      <c r="B39" s="42"/>
      <c r="C39" s="42"/>
      <c r="D39" s="42"/>
      <c r="E39" s="64"/>
      <c r="F39" s="42"/>
      <c r="G39" s="42"/>
      <c r="H39" s="64"/>
      <c r="I39" s="64"/>
      <c r="J39" s="64"/>
      <c r="K39" s="64"/>
      <c r="L39" s="64"/>
      <c r="M39" s="64"/>
      <c r="N39" s="64"/>
      <c r="O39" s="64"/>
      <c r="P39" s="42"/>
    </row>
    <row r="41" spans="3:16" ht="12.75">
      <c r="C41" s="153" t="s">
        <v>26</v>
      </c>
      <c r="D41" s="186"/>
      <c r="E41" s="186"/>
      <c r="F41" s="186"/>
      <c r="G41" s="186"/>
      <c r="H41" s="186"/>
      <c r="I41" s="186"/>
      <c r="J41" s="186"/>
      <c r="K41" s="186"/>
      <c r="L41" s="186"/>
      <c r="M41" s="186"/>
      <c r="N41" s="186"/>
      <c r="O41" s="186"/>
      <c r="P41" s="186"/>
    </row>
    <row r="42" spans="3:16" ht="12.75">
      <c r="C42" s="33"/>
      <c r="D42" s="65"/>
      <c r="E42" s="65"/>
      <c r="F42" s="65"/>
      <c r="G42" s="65"/>
      <c r="H42" s="65"/>
      <c r="I42" s="65"/>
      <c r="J42" s="65"/>
      <c r="K42" s="65"/>
      <c r="L42" s="65"/>
      <c r="M42" s="65"/>
      <c r="N42" s="65"/>
      <c r="O42" s="65"/>
      <c r="P42" s="65"/>
    </row>
    <row r="43" ht="12.75">
      <c r="J43" s="3"/>
    </row>
    <row r="44" spans="3:15" s="6" customFormat="1" ht="13.5" thickBot="1">
      <c r="C44" s="6" t="s">
        <v>37</v>
      </c>
      <c r="D44" s="35"/>
      <c r="G44" s="6" t="s">
        <v>38</v>
      </c>
      <c r="H44" s="149"/>
      <c r="I44" s="149"/>
      <c r="J44" s="149"/>
      <c r="L44" s="6" t="s">
        <v>39</v>
      </c>
      <c r="M44" s="149"/>
      <c r="N44" s="149"/>
      <c r="O44" s="149"/>
    </row>
    <row r="45" spans="5:11" ht="12.75">
      <c r="E45" s="3"/>
      <c r="H45" s="3"/>
      <c r="K45" s="36"/>
    </row>
    <row r="46" spans="2:4" ht="12.75">
      <c r="B46" s="1" t="s">
        <v>28</v>
      </c>
      <c r="D46" s="43"/>
    </row>
    <row r="47" ht="12.75">
      <c r="B47" s="1" t="s">
        <v>29</v>
      </c>
    </row>
    <row r="48" ht="12.75">
      <c r="B48" s="1" t="s">
        <v>61</v>
      </c>
    </row>
  </sheetData>
  <sheetProtection/>
  <mergeCells count="43">
    <mergeCell ref="C41:P41"/>
    <mergeCell ref="H44:J44"/>
    <mergeCell ref="M44:O44"/>
    <mergeCell ref="K36:L36"/>
    <mergeCell ref="M36:N36"/>
    <mergeCell ref="O36:P36"/>
    <mergeCell ref="E37:H37"/>
    <mergeCell ref="I37:J37"/>
    <mergeCell ref="K37:L37"/>
    <mergeCell ref="M37:N37"/>
    <mergeCell ref="O37:P37"/>
    <mergeCell ref="M34:N34"/>
    <mergeCell ref="O34:P34"/>
    <mergeCell ref="B35:D37"/>
    <mergeCell ref="E35:H35"/>
    <mergeCell ref="I35:J35"/>
    <mergeCell ref="K35:L35"/>
    <mergeCell ref="M35:N35"/>
    <mergeCell ref="O35:P35"/>
    <mergeCell ref="E36:H36"/>
    <mergeCell ref="I36:J36"/>
    <mergeCell ref="B28:C32"/>
    <mergeCell ref="B34:H34"/>
    <mergeCell ref="I34:J34"/>
    <mergeCell ref="K34:L34"/>
    <mergeCell ref="B19:B27"/>
    <mergeCell ref="C19:C21"/>
    <mergeCell ref="C22:C24"/>
    <mergeCell ref="C25:C27"/>
    <mergeCell ref="C1:P1"/>
    <mergeCell ref="D2:E2"/>
    <mergeCell ref="B7:D10"/>
    <mergeCell ref="E7:G8"/>
    <mergeCell ref="H7:J8"/>
    <mergeCell ref="K7:M8"/>
    <mergeCell ref="N7:P8"/>
    <mergeCell ref="E9:G9"/>
    <mergeCell ref="H9:J9"/>
    <mergeCell ref="K9:M9"/>
    <mergeCell ref="N9:P9"/>
    <mergeCell ref="B11:C13"/>
    <mergeCell ref="B14:C17"/>
    <mergeCell ref="B18:C18"/>
  </mergeCells>
  <printOptions/>
  <pageMargins left="0.75" right="0.75" top="1" bottom="1" header="0.5" footer="0.5"/>
  <pageSetup horizontalDpi="600" verticalDpi="600" orientation="landscape" scale="66" r:id="rId2"/>
  <legacyDrawing r:id="rId1"/>
</worksheet>
</file>

<file path=xl/worksheets/sheet3.xml><?xml version="1.0" encoding="utf-8"?>
<worksheet xmlns="http://schemas.openxmlformats.org/spreadsheetml/2006/main" xmlns:r="http://schemas.openxmlformats.org/officeDocument/2006/relationships">
  <dimension ref="B1:P48"/>
  <sheetViews>
    <sheetView zoomScalePageLayoutView="0" workbookViewId="0" topLeftCell="E4">
      <selection activeCell="M27" sqref="M27"/>
    </sheetView>
  </sheetViews>
  <sheetFormatPr defaultColWidth="9.140625" defaultRowHeight="12.75"/>
  <cols>
    <col min="1" max="1" width="2.7109375" style="1" customWidth="1"/>
    <col min="2" max="2" width="4.57421875" style="1" customWidth="1"/>
    <col min="3" max="3" width="26.00390625" style="1" customWidth="1"/>
    <col min="4" max="4" width="36.140625" style="1" customWidth="1"/>
    <col min="5" max="16" width="9.7109375" style="1" customWidth="1"/>
    <col min="17" max="16384" width="9.140625" style="1" customWidth="1"/>
  </cols>
  <sheetData>
    <row r="1" spans="3:16" ht="79.5" customHeight="1">
      <c r="C1" s="143" t="s">
        <v>27</v>
      </c>
      <c r="D1" s="163"/>
      <c r="E1" s="163"/>
      <c r="F1" s="163"/>
      <c r="G1" s="163"/>
      <c r="H1" s="163"/>
      <c r="I1" s="163"/>
      <c r="J1" s="163"/>
      <c r="K1" s="163"/>
      <c r="L1" s="163"/>
      <c r="M1" s="163"/>
      <c r="N1" s="163"/>
      <c r="O1" s="163"/>
      <c r="P1" s="163"/>
    </row>
    <row r="2" spans="2:15" s="3" customFormat="1" ht="13.5" thickBot="1">
      <c r="B2" s="3" t="s">
        <v>40</v>
      </c>
      <c r="D2" s="95" t="s">
        <v>62</v>
      </c>
      <c r="E2" s="95"/>
      <c r="I2" s="4" t="s">
        <v>36</v>
      </c>
      <c r="J2" s="37">
        <v>1011</v>
      </c>
      <c r="M2" s="3" t="s">
        <v>41</v>
      </c>
      <c r="N2" s="6"/>
      <c r="O2" s="37">
        <v>2010</v>
      </c>
    </row>
    <row r="3" spans="2:14" ht="12.75">
      <c r="B3" s="3"/>
      <c r="I3" s="3"/>
      <c r="J3" s="3"/>
      <c r="K3" s="3"/>
      <c r="L3" s="3"/>
      <c r="M3" s="3"/>
      <c r="N3" s="3"/>
    </row>
    <row r="4" spans="2:15" s="3" customFormat="1" ht="13.5" thickBot="1">
      <c r="B4" s="3" t="s">
        <v>42</v>
      </c>
      <c r="D4" s="8"/>
      <c r="E4" s="8"/>
      <c r="I4" s="4" t="s">
        <v>43</v>
      </c>
      <c r="J4" s="6"/>
      <c r="L4" s="9" t="s">
        <v>64</v>
      </c>
      <c r="M4" s="9"/>
      <c r="N4" s="9"/>
      <c r="O4" s="5"/>
    </row>
    <row r="5" spans="2:5" ht="12.75">
      <c r="B5" s="3"/>
      <c r="C5" s="3"/>
      <c r="D5" s="3"/>
      <c r="E5" s="3"/>
    </row>
    <row r="7" spans="2:16" ht="12.75" customHeight="1">
      <c r="B7" s="117" t="s">
        <v>0</v>
      </c>
      <c r="C7" s="164"/>
      <c r="D7" s="157"/>
      <c r="E7" s="167" t="s">
        <v>20</v>
      </c>
      <c r="F7" s="168"/>
      <c r="G7" s="168"/>
      <c r="H7" s="171" t="s">
        <v>21</v>
      </c>
      <c r="I7" s="172"/>
      <c r="J7" s="173"/>
      <c r="K7" s="177" t="s">
        <v>22</v>
      </c>
      <c r="L7" s="168"/>
      <c r="M7" s="168"/>
      <c r="N7" s="171" t="s">
        <v>23</v>
      </c>
      <c r="O7" s="172"/>
      <c r="P7" s="173"/>
    </row>
    <row r="8" spans="2:16" ht="12.75" customHeight="1">
      <c r="B8" s="158"/>
      <c r="C8" s="165"/>
      <c r="D8" s="159"/>
      <c r="E8" s="169"/>
      <c r="F8" s="170"/>
      <c r="G8" s="170"/>
      <c r="H8" s="174"/>
      <c r="I8" s="175"/>
      <c r="J8" s="176"/>
      <c r="K8" s="170"/>
      <c r="L8" s="170"/>
      <c r="M8" s="170"/>
      <c r="N8" s="174"/>
      <c r="O8" s="175"/>
      <c r="P8" s="176"/>
    </row>
    <row r="9" spans="2:16" ht="12.75" customHeight="1">
      <c r="B9" s="158"/>
      <c r="C9" s="165"/>
      <c r="D9" s="159"/>
      <c r="E9" s="135" t="s">
        <v>1</v>
      </c>
      <c r="F9" s="136"/>
      <c r="G9" s="137"/>
      <c r="H9" s="105" t="s">
        <v>2</v>
      </c>
      <c r="I9" s="106"/>
      <c r="J9" s="107"/>
      <c r="K9" s="135" t="s">
        <v>3</v>
      </c>
      <c r="L9" s="136"/>
      <c r="M9" s="137"/>
      <c r="N9" s="105" t="s">
        <v>4</v>
      </c>
      <c r="O9" s="106"/>
      <c r="P9" s="107"/>
    </row>
    <row r="10" spans="2:16" s="43" customFormat="1" ht="12.75" customHeight="1">
      <c r="B10" s="160"/>
      <c r="C10" s="166"/>
      <c r="D10" s="161"/>
      <c r="E10" s="10" t="s">
        <v>5</v>
      </c>
      <c r="F10" s="10" t="s">
        <v>6</v>
      </c>
      <c r="G10" s="11" t="s">
        <v>7</v>
      </c>
      <c r="H10" s="12" t="s">
        <v>8</v>
      </c>
      <c r="I10" s="13" t="s">
        <v>9</v>
      </c>
      <c r="J10" s="12" t="s">
        <v>10</v>
      </c>
      <c r="K10" s="11" t="s">
        <v>11</v>
      </c>
      <c r="L10" s="10" t="s">
        <v>12</v>
      </c>
      <c r="M10" s="11" t="s">
        <v>13</v>
      </c>
      <c r="N10" s="12" t="s">
        <v>14</v>
      </c>
      <c r="O10" s="13" t="s">
        <v>15</v>
      </c>
      <c r="P10" s="12" t="s">
        <v>16</v>
      </c>
    </row>
    <row r="11" spans="2:16" ht="12.75" customHeight="1">
      <c r="B11" s="116" t="s">
        <v>47</v>
      </c>
      <c r="C11" s="157"/>
      <c r="D11" s="44" t="s">
        <v>30</v>
      </c>
      <c r="E11" s="45">
        <v>7</v>
      </c>
      <c r="F11" s="46">
        <v>1</v>
      </c>
      <c r="G11" s="47">
        <v>1</v>
      </c>
      <c r="H11" s="69">
        <v>8</v>
      </c>
      <c r="I11" s="70">
        <v>1</v>
      </c>
      <c r="J11" s="69">
        <v>1</v>
      </c>
      <c r="K11" s="46">
        <v>1</v>
      </c>
      <c r="L11" s="46">
        <v>2</v>
      </c>
      <c r="M11" s="46">
        <v>1</v>
      </c>
      <c r="N11" s="48">
        <v>1</v>
      </c>
      <c r="O11" s="49">
        <v>2</v>
      </c>
      <c r="P11" s="48">
        <v>1</v>
      </c>
    </row>
    <row r="12" spans="2:16" ht="12.75">
      <c r="B12" s="158"/>
      <c r="C12" s="159"/>
      <c r="D12" s="48" t="s">
        <v>31</v>
      </c>
      <c r="E12" s="47">
        <v>4</v>
      </c>
      <c r="F12" s="46">
        <v>1</v>
      </c>
      <c r="G12" s="47">
        <v>1</v>
      </c>
      <c r="H12" s="69">
        <v>3</v>
      </c>
      <c r="I12" s="70">
        <v>1</v>
      </c>
      <c r="J12" s="69">
        <v>1</v>
      </c>
      <c r="K12" s="46">
        <v>1</v>
      </c>
      <c r="L12" s="46">
        <v>2</v>
      </c>
      <c r="M12" s="46">
        <v>1</v>
      </c>
      <c r="N12" s="48">
        <v>1</v>
      </c>
      <c r="O12" s="49">
        <v>2</v>
      </c>
      <c r="P12" s="48">
        <v>1</v>
      </c>
    </row>
    <row r="13" spans="2:16" ht="12.75">
      <c r="B13" s="160"/>
      <c r="C13" s="161"/>
      <c r="D13" s="44" t="s">
        <v>32</v>
      </c>
      <c r="E13" s="50">
        <f aca="true" t="shared" si="0" ref="E13:J13">E11/E12</f>
        <v>1.75</v>
      </c>
      <c r="F13" s="50">
        <f t="shared" si="0"/>
        <v>1</v>
      </c>
      <c r="G13" s="50">
        <f t="shared" si="0"/>
        <v>1</v>
      </c>
      <c r="H13" s="66">
        <f t="shared" si="0"/>
        <v>2.6666666666666665</v>
      </c>
      <c r="I13" s="66">
        <f t="shared" si="0"/>
        <v>1</v>
      </c>
      <c r="J13" s="66">
        <f t="shared" si="0"/>
        <v>1</v>
      </c>
      <c r="K13" s="50">
        <f aca="true" t="shared" si="1" ref="K13:P13">K11/K12</f>
        <v>1</v>
      </c>
      <c r="L13" s="50">
        <f t="shared" si="1"/>
        <v>1</v>
      </c>
      <c r="M13" s="50">
        <f t="shared" si="1"/>
        <v>1</v>
      </c>
      <c r="N13" s="66">
        <f t="shared" si="1"/>
        <v>1</v>
      </c>
      <c r="O13" s="66">
        <f t="shared" si="1"/>
        <v>1</v>
      </c>
      <c r="P13" s="66">
        <f t="shared" si="1"/>
        <v>1</v>
      </c>
    </row>
    <row r="14" spans="2:16" ht="12.75" customHeight="1">
      <c r="B14" s="116" t="s">
        <v>48</v>
      </c>
      <c r="C14" s="157"/>
      <c r="D14" s="54" t="s">
        <v>49</v>
      </c>
      <c r="E14" s="55">
        <v>4</v>
      </c>
      <c r="F14" s="56">
        <v>1</v>
      </c>
      <c r="G14" s="55">
        <v>1</v>
      </c>
      <c r="H14" s="67">
        <v>3</v>
      </c>
      <c r="I14" s="68">
        <v>1</v>
      </c>
      <c r="J14" s="67">
        <v>1</v>
      </c>
      <c r="K14" s="56">
        <v>1</v>
      </c>
      <c r="L14" s="56">
        <v>2</v>
      </c>
      <c r="M14" s="56">
        <v>1</v>
      </c>
      <c r="N14" s="54">
        <v>1</v>
      </c>
      <c r="O14" s="57">
        <v>2</v>
      </c>
      <c r="P14" s="54">
        <v>1</v>
      </c>
    </row>
    <row r="15" spans="2:16" ht="15" customHeight="1">
      <c r="B15" s="158"/>
      <c r="C15" s="159"/>
      <c r="D15" s="58" t="s">
        <v>33</v>
      </c>
      <c r="E15" s="47">
        <v>4</v>
      </c>
      <c r="F15" s="46">
        <v>1</v>
      </c>
      <c r="G15" s="47">
        <v>1</v>
      </c>
      <c r="H15" s="69">
        <v>3</v>
      </c>
      <c r="I15" s="70">
        <v>1</v>
      </c>
      <c r="J15" s="69">
        <v>1</v>
      </c>
      <c r="K15" s="46">
        <v>1</v>
      </c>
      <c r="L15" s="46">
        <v>2</v>
      </c>
      <c r="M15" s="46">
        <v>1</v>
      </c>
      <c r="N15" s="48">
        <v>1</v>
      </c>
      <c r="O15" s="49">
        <v>2</v>
      </c>
      <c r="P15" s="48">
        <v>1</v>
      </c>
    </row>
    <row r="16" spans="2:16" ht="13.5" customHeight="1">
      <c r="B16" s="158"/>
      <c r="C16" s="159"/>
      <c r="D16" s="58" t="s">
        <v>34</v>
      </c>
      <c r="E16" s="52">
        <v>0</v>
      </c>
      <c r="F16" s="53">
        <v>0</v>
      </c>
      <c r="G16" s="52">
        <v>0</v>
      </c>
      <c r="H16" s="71">
        <v>0</v>
      </c>
      <c r="I16" s="72">
        <v>0</v>
      </c>
      <c r="J16" s="71">
        <v>0</v>
      </c>
      <c r="K16" s="53">
        <v>0</v>
      </c>
      <c r="L16" s="53">
        <v>0</v>
      </c>
      <c r="M16" s="53">
        <v>0</v>
      </c>
      <c r="N16" s="44">
        <v>0</v>
      </c>
      <c r="O16" s="51">
        <v>0</v>
      </c>
      <c r="P16" s="44">
        <v>0</v>
      </c>
    </row>
    <row r="17" spans="2:16" ht="12.75">
      <c r="B17" s="160"/>
      <c r="C17" s="161"/>
      <c r="D17" s="44" t="s">
        <v>17</v>
      </c>
      <c r="E17" s="59">
        <f aca="true" t="shared" si="2" ref="E17:J17">E15/E14</f>
        <v>1</v>
      </c>
      <c r="F17" s="60">
        <f t="shared" si="2"/>
        <v>1</v>
      </c>
      <c r="G17" s="59">
        <f t="shared" si="2"/>
        <v>1</v>
      </c>
      <c r="H17" s="88">
        <f t="shared" si="2"/>
        <v>1</v>
      </c>
      <c r="I17" s="74">
        <f t="shared" si="2"/>
        <v>1</v>
      </c>
      <c r="J17" s="89">
        <f t="shared" si="2"/>
        <v>1</v>
      </c>
      <c r="K17" s="92">
        <f aca="true" t="shared" si="3" ref="K17:P17">K15/K14</f>
        <v>1</v>
      </c>
      <c r="L17" s="92">
        <f t="shared" si="3"/>
        <v>1</v>
      </c>
      <c r="M17" s="92">
        <f t="shared" si="3"/>
        <v>1</v>
      </c>
      <c r="N17" s="89">
        <f t="shared" si="3"/>
        <v>1</v>
      </c>
      <c r="O17" s="89">
        <f t="shared" si="3"/>
        <v>1</v>
      </c>
      <c r="P17" s="74">
        <f t="shared" si="3"/>
        <v>1</v>
      </c>
    </row>
    <row r="18" spans="2:16" ht="12.75">
      <c r="B18" s="127" t="s">
        <v>18</v>
      </c>
      <c r="C18" s="162"/>
      <c r="D18" s="48"/>
      <c r="E18" s="47"/>
      <c r="F18" s="46"/>
      <c r="G18" s="47"/>
      <c r="H18" s="69"/>
      <c r="I18" s="69"/>
      <c r="J18" s="69"/>
      <c r="K18" s="46"/>
      <c r="L18" s="46"/>
      <c r="M18" s="46"/>
      <c r="N18" s="48"/>
      <c r="O18" s="49"/>
      <c r="P18" s="48"/>
    </row>
    <row r="19" spans="2:16" ht="12.75">
      <c r="B19" s="138" t="s">
        <v>19</v>
      </c>
      <c r="C19" s="180" t="s">
        <v>50</v>
      </c>
      <c r="D19" s="54" t="s">
        <v>51</v>
      </c>
      <c r="E19" s="55"/>
      <c r="F19" s="56"/>
      <c r="G19" s="55"/>
      <c r="H19" s="69"/>
      <c r="I19" s="69"/>
      <c r="J19" s="69"/>
      <c r="K19" s="46"/>
      <c r="L19" s="46"/>
      <c r="M19" s="46"/>
      <c r="N19" s="54"/>
      <c r="O19" s="57"/>
      <c r="P19" s="54"/>
    </row>
    <row r="20" spans="2:16" ht="12.75">
      <c r="B20" s="139"/>
      <c r="C20" s="181"/>
      <c r="D20" s="48" t="s">
        <v>52</v>
      </c>
      <c r="E20" s="47"/>
      <c r="F20" s="46"/>
      <c r="G20" s="47"/>
      <c r="H20" s="69"/>
      <c r="I20" s="69"/>
      <c r="J20" s="69"/>
      <c r="K20" s="46"/>
      <c r="L20" s="46"/>
      <c r="M20" s="46"/>
      <c r="N20" s="48"/>
      <c r="O20" s="49"/>
      <c r="P20" s="48"/>
    </row>
    <row r="21" spans="2:16" ht="12.75">
      <c r="B21" s="139"/>
      <c r="C21" s="182"/>
      <c r="D21" s="44" t="s">
        <v>44</v>
      </c>
      <c r="E21" s="52"/>
      <c r="F21" s="53"/>
      <c r="G21" s="52"/>
      <c r="H21" s="69"/>
      <c r="I21" s="69"/>
      <c r="J21" s="69"/>
      <c r="K21" s="46"/>
      <c r="L21" s="46"/>
      <c r="M21" s="46"/>
      <c r="N21" s="44"/>
      <c r="O21" s="51"/>
      <c r="P21" s="44"/>
    </row>
    <row r="22" spans="2:16" ht="12.75" customHeight="1">
      <c r="B22" s="139"/>
      <c r="C22" s="180" t="s">
        <v>35</v>
      </c>
      <c r="D22" s="54" t="s">
        <v>51</v>
      </c>
      <c r="E22" s="55"/>
      <c r="F22" s="56"/>
      <c r="G22" s="55"/>
      <c r="H22" s="69"/>
      <c r="I22" s="69"/>
      <c r="J22" s="69"/>
      <c r="K22" s="46"/>
      <c r="L22" s="46"/>
      <c r="M22" s="46"/>
      <c r="N22" s="54"/>
      <c r="O22" s="57"/>
      <c r="P22" s="54"/>
    </row>
    <row r="23" spans="2:16" ht="12.75">
      <c r="B23" s="139"/>
      <c r="C23" s="181"/>
      <c r="D23" s="48" t="s">
        <v>52</v>
      </c>
      <c r="E23" s="47"/>
      <c r="F23" s="46"/>
      <c r="G23" s="47"/>
      <c r="H23" s="69"/>
      <c r="I23" s="69"/>
      <c r="J23" s="69"/>
      <c r="K23" s="46"/>
      <c r="L23" s="46"/>
      <c r="M23" s="46"/>
      <c r="N23" s="48"/>
      <c r="O23" s="49"/>
      <c r="P23" s="48"/>
    </row>
    <row r="24" spans="2:16" ht="12.75">
      <c r="B24" s="139"/>
      <c r="C24" s="182"/>
      <c r="D24" s="44" t="s">
        <v>44</v>
      </c>
      <c r="E24" s="61"/>
      <c r="F24" s="61"/>
      <c r="G24" s="61"/>
      <c r="H24" s="69"/>
      <c r="I24" s="69"/>
      <c r="J24" s="69"/>
      <c r="K24" s="46"/>
      <c r="L24" s="46"/>
      <c r="M24" s="46"/>
      <c r="N24" s="44"/>
      <c r="O24" s="51"/>
      <c r="P24" s="44"/>
    </row>
    <row r="25" spans="2:16" ht="12.75" customHeight="1">
      <c r="B25" s="139"/>
      <c r="C25" s="180" t="s">
        <v>53</v>
      </c>
      <c r="D25" s="54" t="s">
        <v>51</v>
      </c>
      <c r="E25" s="55">
        <v>93</v>
      </c>
      <c r="F25" s="56">
        <v>92</v>
      </c>
      <c r="G25" s="55">
        <v>91</v>
      </c>
      <c r="H25" s="69">
        <v>89</v>
      </c>
      <c r="I25" s="69">
        <v>91</v>
      </c>
      <c r="J25" s="69">
        <v>92</v>
      </c>
      <c r="K25" s="46">
        <v>92</v>
      </c>
      <c r="L25" s="46">
        <v>90</v>
      </c>
      <c r="M25" s="46">
        <v>90</v>
      </c>
      <c r="N25" s="54">
        <v>90</v>
      </c>
      <c r="O25" s="57">
        <v>90</v>
      </c>
      <c r="P25" s="54">
        <v>88</v>
      </c>
    </row>
    <row r="26" spans="2:16" ht="12.75">
      <c r="B26" s="139"/>
      <c r="C26" s="181"/>
      <c r="D26" s="48" t="s">
        <v>52</v>
      </c>
      <c r="E26" s="47">
        <v>3</v>
      </c>
      <c r="F26" s="46">
        <v>2</v>
      </c>
      <c r="G26" s="47">
        <v>0</v>
      </c>
      <c r="H26" s="69">
        <v>2</v>
      </c>
      <c r="I26" s="69">
        <v>0</v>
      </c>
      <c r="J26" s="69">
        <v>1</v>
      </c>
      <c r="K26" s="46">
        <v>0</v>
      </c>
      <c r="L26" s="46">
        <v>1</v>
      </c>
      <c r="M26" s="46">
        <v>4</v>
      </c>
      <c r="N26" s="48">
        <v>2</v>
      </c>
      <c r="O26" s="49">
        <v>9</v>
      </c>
      <c r="P26" s="48">
        <v>2</v>
      </c>
    </row>
    <row r="27" spans="2:16" ht="12.75">
      <c r="B27" s="140"/>
      <c r="C27" s="182"/>
      <c r="D27" s="44" t="s">
        <v>44</v>
      </c>
      <c r="E27" s="61">
        <f aca="true" t="shared" si="4" ref="E27:J27">E26/E25</f>
        <v>0.03225806451612903</v>
      </c>
      <c r="F27" s="61">
        <f t="shared" si="4"/>
        <v>0.021739130434782608</v>
      </c>
      <c r="G27" s="61">
        <f t="shared" si="4"/>
        <v>0</v>
      </c>
      <c r="H27" s="75">
        <f t="shared" si="4"/>
        <v>0.02247191011235955</v>
      </c>
      <c r="I27" s="75">
        <f t="shared" si="4"/>
        <v>0</v>
      </c>
      <c r="J27" s="75">
        <f t="shared" si="4"/>
        <v>0.010869565217391304</v>
      </c>
      <c r="K27" s="61">
        <f aca="true" t="shared" si="5" ref="K27:P27">K26/K25</f>
        <v>0</v>
      </c>
      <c r="L27" s="61">
        <f t="shared" si="5"/>
        <v>0.011111111111111112</v>
      </c>
      <c r="M27" s="61">
        <f t="shared" si="5"/>
        <v>0.044444444444444446</v>
      </c>
      <c r="N27" s="75">
        <f t="shared" si="5"/>
        <v>0.022222222222222223</v>
      </c>
      <c r="O27" s="75">
        <f t="shared" si="5"/>
        <v>0.1</v>
      </c>
      <c r="P27" s="75">
        <f t="shared" si="5"/>
        <v>0.022727272727272728</v>
      </c>
    </row>
    <row r="28" spans="2:16" ht="12.75">
      <c r="B28" s="110" t="s">
        <v>54</v>
      </c>
      <c r="C28" s="157"/>
      <c r="D28" s="62" t="s">
        <v>55</v>
      </c>
      <c r="E28" s="55">
        <v>2</v>
      </c>
      <c r="F28" s="56">
        <v>2</v>
      </c>
      <c r="G28" s="55">
        <v>0</v>
      </c>
      <c r="H28" s="69">
        <v>2</v>
      </c>
      <c r="I28" s="69">
        <v>0</v>
      </c>
      <c r="J28" s="69">
        <v>1</v>
      </c>
      <c r="K28" s="46">
        <v>0</v>
      </c>
      <c r="L28" s="46">
        <v>0</v>
      </c>
      <c r="M28" s="46">
        <v>3</v>
      </c>
      <c r="N28" s="54">
        <v>1</v>
      </c>
      <c r="O28" s="57">
        <v>5</v>
      </c>
      <c r="P28" s="54">
        <v>1</v>
      </c>
    </row>
    <row r="29" spans="2:16" ht="12.75">
      <c r="B29" s="158"/>
      <c r="C29" s="159"/>
      <c r="D29" s="48" t="s">
        <v>56</v>
      </c>
      <c r="E29" s="47">
        <v>2</v>
      </c>
      <c r="F29" s="46">
        <v>1</v>
      </c>
      <c r="G29" s="47">
        <v>0</v>
      </c>
      <c r="H29" s="69">
        <v>2</v>
      </c>
      <c r="I29" s="69">
        <v>0</v>
      </c>
      <c r="J29" s="69">
        <v>1</v>
      </c>
      <c r="K29" s="46">
        <v>0</v>
      </c>
      <c r="L29" s="46">
        <v>0</v>
      </c>
      <c r="M29" s="46">
        <v>3</v>
      </c>
      <c r="N29" s="48">
        <v>1</v>
      </c>
      <c r="O29" s="49">
        <v>5</v>
      </c>
      <c r="P29" s="48">
        <v>1</v>
      </c>
    </row>
    <row r="30" spans="2:16" ht="12.75">
      <c r="B30" s="158"/>
      <c r="C30" s="159"/>
      <c r="D30" s="63" t="s">
        <v>57</v>
      </c>
      <c r="E30" s="61">
        <f aca="true" t="shared" si="6" ref="E30:J30">E29/E28</f>
        <v>1</v>
      </c>
      <c r="F30" s="61">
        <f t="shared" si="6"/>
        <v>0.5</v>
      </c>
      <c r="G30" s="61" t="e">
        <f t="shared" si="6"/>
        <v>#DIV/0!</v>
      </c>
      <c r="H30" s="75">
        <f t="shared" si="6"/>
        <v>1</v>
      </c>
      <c r="I30" s="75" t="e">
        <f t="shared" si="6"/>
        <v>#DIV/0!</v>
      </c>
      <c r="J30" s="75">
        <f t="shared" si="6"/>
        <v>1</v>
      </c>
      <c r="K30" s="61" t="e">
        <f aca="true" t="shared" si="7" ref="K30:P30">K29/K28</f>
        <v>#DIV/0!</v>
      </c>
      <c r="L30" s="61" t="e">
        <f t="shared" si="7"/>
        <v>#DIV/0!</v>
      </c>
      <c r="M30" s="61">
        <f t="shared" si="7"/>
        <v>1</v>
      </c>
      <c r="N30" s="75">
        <f t="shared" si="7"/>
        <v>1</v>
      </c>
      <c r="O30" s="75">
        <f t="shared" si="7"/>
        <v>1</v>
      </c>
      <c r="P30" s="75">
        <f t="shared" si="7"/>
        <v>1</v>
      </c>
    </row>
    <row r="31" spans="2:16" ht="12.75">
      <c r="B31" s="158"/>
      <c r="C31" s="159"/>
      <c r="D31" s="48" t="s">
        <v>45</v>
      </c>
      <c r="E31" s="47">
        <v>4.73</v>
      </c>
      <c r="F31" s="46">
        <v>124.02</v>
      </c>
      <c r="G31" s="47">
        <v>0</v>
      </c>
      <c r="H31" s="69">
        <v>8.32</v>
      </c>
      <c r="I31" s="69">
        <v>0</v>
      </c>
      <c r="J31" s="69">
        <v>0.83</v>
      </c>
      <c r="K31" s="46">
        <v>0</v>
      </c>
      <c r="L31" s="46">
        <v>0</v>
      </c>
      <c r="M31" s="46">
        <v>7.17</v>
      </c>
      <c r="N31" s="48">
        <v>1.15</v>
      </c>
      <c r="O31" s="49">
        <v>14.13</v>
      </c>
      <c r="P31" s="48">
        <v>0.07</v>
      </c>
    </row>
    <row r="32" spans="2:16" ht="12.75">
      <c r="B32" s="160"/>
      <c r="C32" s="161"/>
      <c r="D32" s="44" t="s">
        <v>46</v>
      </c>
      <c r="E32" s="50">
        <f aca="true" t="shared" si="8" ref="E32:J32">E31/E28</f>
        <v>2.365</v>
      </c>
      <c r="F32" s="50">
        <f t="shared" si="8"/>
        <v>62.01</v>
      </c>
      <c r="G32" s="50" t="e">
        <f t="shared" si="8"/>
        <v>#DIV/0!</v>
      </c>
      <c r="H32" s="66">
        <f t="shared" si="8"/>
        <v>4.16</v>
      </c>
      <c r="I32" s="66" t="e">
        <f t="shared" si="8"/>
        <v>#DIV/0!</v>
      </c>
      <c r="J32" s="66">
        <f t="shared" si="8"/>
        <v>0.83</v>
      </c>
      <c r="K32" s="50" t="e">
        <f aca="true" t="shared" si="9" ref="K32:P32">K31/K28</f>
        <v>#DIV/0!</v>
      </c>
      <c r="L32" s="50" t="e">
        <f t="shared" si="9"/>
        <v>#DIV/0!</v>
      </c>
      <c r="M32" s="50">
        <f t="shared" si="9"/>
        <v>2.39</v>
      </c>
      <c r="N32" s="66">
        <f t="shared" si="9"/>
        <v>1.15</v>
      </c>
      <c r="O32" s="66">
        <f t="shared" si="9"/>
        <v>2.826</v>
      </c>
      <c r="P32" s="66">
        <f t="shared" si="9"/>
        <v>0.07</v>
      </c>
    </row>
    <row r="34" spans="2:16" s="3" customFormat="1" ht="12.75">
      <c r="B34" s="105" t="s">
        <v>24</v>
      </c>
      <c r="C34" s="108"/>
      <c r="D34" s="108"/>
      <c r="E34" s="108"/>
      <c r="F34" s="108"/>
      <c r="G34" s="108"/>
      <c r="H34" s="109"/>
      <c r="I34" s="145" t="s">
        <v>1</v>
      </c>
      <c r="J34" s="146"/>
      <c r="K34" s="147" t="s">
        <v>2</v>
      </c>
      <c r="L34" s="148"/>
      <c r="M34" s="145" t="s">
        <v>3</v>
      </c>
      <c r="N34" s="146"/>
      <c r="O34" s="147" t="s">
        <v>4</v>
      </c>
      <c r="P34" s="148"/>
    </row>
    <row r="35" spans="2:16" ht="12.75" customHeight="1">
      <c r="B35" s="155" t="s">
        <v>58</v>
      </c>
      <c r="C35" s="184"/>
      <c r="D35" s="184"/>
      <c r="E35" s="185" t="s">
        <v>59</v>
      </c>
      <c r="F35" s="185"/>
      <c r="G35" s="185"/>
      <c r="H35" s="185"/>
      <c r="I35" s="178"/>
      <c r="J35" s="179"/>
      <c r="K35" s="183"/>
      <c r="L35" s="162"/>
      <c r="M35" s="178"/>
      <c r="N35" s="179"/>
      <c r="O35" s="183"/>
      <c r="P35" s="162"/>
    </row>
    <row r="36" spans="2:16" ht="12.75">
      <c r="B36" s="184"/>
      <c r="C36" s="184"/>
      <c r="D36" s="184"/>
      <c r="E36" s="185" t="s">
        <v>25</v>
      </c>
      <c r="F36" s="185"/>
      <c r="G36" s="185"/>
      <c r="H36" s="185"/>
      <c r="I36" s="178"/>
      <c r="J36" s="179"/>
      <c r="K36" s="183"/>
      <c r="L36" s="162"/>
      <c r="M36" s="178"/>
      <c r="N36" s="179"/>
      <c r="O36" s="183"/>
      <c r="P36" s="162"/>
    </row>
    <row r="37" spans="2:16" ht="12.75">
      <c r="B37" s="184"/>
      <c r="C37" s="184"/>
      <c r="D37" s="184"/>
      <c r="E37" s="185" t="s">
        <v>60</v>
      </c>
      <c r="F37" s="185"/>
      <c r="G37" s="185"/>
      <c r="H37" s="185"/>
      <c r="I37" s="178"/>
      <c r="J37" s="179"/>
      <c r="K37" s="183"/>
      <c r="L37" s="162"/>
      <c r="M37" s="178"/>
      <c r="N37" s="179"/>
      <c r="O37" s="183"/>
      <c r="P37" s="162"/>
    </row>
    <row r="38" spans="2:16" ht="12.75">
      <c r="B38" s="42"/>
      <c r="C38" s="42"/>
      <c r="D38" s="42"/>
      <c r="E38" s="64"/>
      <c r="F38" s="42"/>
      <c r="G38" s="42"/>
      <c r="H38" s="64"/>
      <c r="I38" s="64"/>
      <c r="J38" s="64"/>
      <c r="K38" s="64"/>
      <c r="L38" s="64"/>
      <c r="M38" s="64"/>
      <c r="N38" s="64"/>
      <c r="O38" s="64"/>
      <c r="P38" s="42"/>
    </row>
    <row r="39" spans="2:16" ht="12.75">
      <c r="B39" s="42"/>
      <c r="C39" s="42"/>
      <c r="D39" s="42"/>
      <c r="E39" s="64"/>
      <c r="F39" s="42"/>
      <c r="G39" s="42"/>
      <c r="H39" s="64"/>
      <c r="I39" s="64"/>
      <c r="J39" s="64"/>
      <c r="K39" s="64"/>
      <c r="L39" s="64"/>
      <c r="M39" s="64"/>
      <c r="N39" s="64"/>
      <c r="O39" s="64"/>
      <c r="P39" s="42"/>
    </row>
    <row r="41" spans="3:16" ht="12.75">
      <c r="C41" s="153" t="s">
        <v>26</v>
      </c>
      <c r="D41" s="186"/>
      <c r="E41" s="186"/>
      <c r="F41" s="186"/>
      <c r="G41" s="186"/>
      <c r="H41" s="186"/>
      <c r="I41" s="186"/>
      <c r="J41" s="186"/>
      <c r="K41" s="186"/>
      <c r="L41" s="186"/>
      <c r="M41" s="186"/>
      <c r="N41" s="186"/>
      <c r="O41" s="186"/>
      <c r="P41" s="186"/>
    </row>
    <row r="42" spans="3:16" ht="12.75">
      <c r="C42" s="33"/>
      <c r="D42" s="65"/>
      <c r="E42" s="65"/>
      <c r="F42" s="65"/>
      <c r="G42" s="65"/>
      <c r="H42" s="65"/>
      <c r="I42" s="65"/>
      <c r="J42" s="65"/>
      <c r="K42" s="65"/>
      <c r="L42" s="65"/>
      <c r="M42" s="65"/>
      <c r="N42" s="65"/>
      <c r="O42" s="65"/>
      <c r="P42" s="65"/>
    </row>
    <row r="43" ht="12.75">
      <c r="J43" s="3"/>
    </row>
    <row r="44" spans="3:15" s="6" customFormat="1" ht="13.5" thickBot="1">
      <c r="C44" s="6" t="s">
        <v>37</v>
      </c>
      <c r="D44" s="35"/>
      <c r="G44" s="6" t="s">
        <v>38</v>
      </c>
      <c r="H44" s="149"/>
      <c r="I44" s="149"/>
      <c r="J44" s="149"/>
      <c r="L44" s="6" t="s">
        <v>39</v>
      </c>
      <c r="M44" s="149"/>
      <c r="N44" s="149"/>
      <c r="O44" s="149"/>
    </row>
    <row r="45" spans="5:11" ht="12.75">
      <c r="E45" s="3"/>
      <c r="H45" s="3"/>
      <c r="K45" s="36"/>
    </row>
    <row r="46" spans="2:4" ht="12.75">
      <c r="B46" s="1" t="s">
        <v>28</v>
      </c>
      <c r="D46" s="43"/>
    </row>
    <row r="47" ht="12.75">
      <c r="B47" s="1" t="s">
        <v>29</v>
      </c>
    </row>
    <row r="48" ht="12.75">
      <c r="B48" s="1" t="s">
        <v>61</v>
      </c>
    </row>
  </sheetData>
  <sheetProtection/>
  <mergeCells count="43">
    <mergeCell ref="C41:P41"/>
    <mergeCell ref="H44:J44"/>
    <mergeCell ref="M44:O44"/>
    <mergeCell ref="K36:L36"/>
    <mergeCell ref="M36:N36"/>
    <mergeCell ref="O36:P36"/>
    <mergeCell ref="E37:H37"/>
    <mergeCell ref="I37:J37"/>
    <mergeCell ref="K37:L37"/>
    <mergeCell ref="M37:N37"/>
    <mergeCell ref="O37:P37"/>
    <mergeCell ref="M34:N34"/>
    <mergeCell ref="O34:P34"/>
    <mergeCell ref="B35:D37"/>
    <mergeCell ref="E35:H35"/>
    <mergeCell ref="I35:J35"/>
    <mergeCell ref="K35:L35"/>
    <mergeCell ref="M35:N35"/>
    <mergeCell ref="O35:P35"/>
    <mergeCell ref="E36:H36"/>
    <mergeCell ref="I36:J36"/>
    <mergeCell ref="B28:C32"/>
    <mergeCell ref="B34:H34"/>
    <mergeCell ref="I34:J34"/>
    <mergeCell ref="K34:L34"/>
    <mergeCell ref="B19:B27"/>
    <mergeCell ref="C19:C21"/>
    <mergeCell ref="C22:C24"/>
    <mergeCell ref="C25:C27"/>
    <mergeCell ref="C1:P1"/>
    <mergeCell ref="D2:E2"/>
    <mergeCell ref="B7:D10"/>
    <mergeCell ref="E7:G8"/>
    <mergeCell ref="H7:J8"/>
    <mergeCell ref="K7:M8"/>
    <mergeCell ref="N7:P8"/>
    <mergeCell ref="E9:G9"/>
    <mergeCell ref="H9:J9"/>
    <mergeCell ref="K9:M9"/>
    <mergeCell ref="N9:P9"/>
    <mergeCell ref="B11:C13"/>
    <mergeCell ref="B14:C17"/>
    <mergeCell ref="B18:C18"/>
  </mergeCells>
  <printOptions/>
  <pageMargins left="0.75" right="0.75" top="1" bottom="1" header="0.5" footer="0.5"/>
  <pageSetup horizontalDpi="600" verticalDpi="600" orientation="landscape" scale="66" r:id="rId2"/>
  <legacyDrawing r:id="rId1"/>
</worksheet>
</file>

<file path=xl/worksheets/sheet4.xml><?xml version="1.0" encoding="utf-8"?>
<worksheet xmlns="http://schemas.openxmlformats.org/spreadsheetml/2006/main" xmlns:r="http://schemas.openxmlformats.org/officeDocument/2006/relationships">
  <dimension ref="B1:P48"/>
  <sheetViews>
    <sheetView zoomScalePageLayoutView="0" workbookViewId="0" topLeftCell="E4">
      <selection activeCell="L16" sqref="L16"/>
    </sheetView>
  </sheetViews>
  <sheetFormatPr defaultColWidth="9.140625" defaultRowHeight="12.75"/>
  <cols>
    <col min="1" max="1" width="2.7109375" style="1" customWidth="1"/>
    <col min="2" max="2" width="4.57421875" style="1" customWidth="1"/>
    <col min="3" max="3" width="26.00390625" style="1" customWidth="1"/>
    <col min="4" max="4" width="36.140625" style="1" customWidth="1"/>
    <col min="5" max="16" width="9.7109375" style="1" customWidth="1"/>
    <col min="17" max="16384" width="9.140625" style="1" customWidth="1"/>
  </cols>
  <sheetData>
    <row r="1" spans="3:16" ht="79.5" customHeight="1">
      <c r="C1" s="143" t="s">
        <v>27</v>
      </c>
      <c r="D1" s="163"/>
      <c r="E1" s="163"/>
      <c r="F1" s="163"/>
      <c r="G1" s="163"/>
      <c r="H1" s="163"/>
      <c r="I1" s="163"/>
      <c r="J1" s="163"/>
      <c r="K1" s="163"/>
      <c r="L1" s="163"/>
      <c r="M1" s="163"/>
      <c r="N1" s="163"/>
      <c r="O1" s="163"/>
      <c r="P1" s="163"/>
    </row>
    <row r="2" spans="2:15" s="3" customFormat="1" ht="13.5" thickBot="1">
      <c r="B2" s="3" t="s">
        <v>40</v>
      </c>
      <c r="D2" s="95" t="s">
        <v>62</v>
      </c>
      <c r="E2" s="95"/>
      <c r="I2" s="4" t="s">
        <v>36</v>
      </c>
      <c r="J2" s="37">
        <v>1011</v>
      </c>
      <c r="M2" s="3" t="s">
        <v>41</v>
      </c>
      <c r="N2" s="6"/>
      <c r="O2" s="37">
        <v>2010</v>
      </c>
    </row>
    <row r="3" spans="2:14" ht="12.75">
      <c r="B3" s="3"/>
      <c r="I3" s="3"/>
      <c r="J3" s="3"/>
      <c r="K3" s="3"/>
      <c r="L3" s="3"/>
      <c r="M3" s="3"/>
      <c r="N3" s="3"/>
    </row>
    <row r="4" spans="2:15" s="3" customFormat="1" ht="13.5" thickBot="1">
      <c r="B4" s="3" t="s">
        <v>42</v>
      </c>
      <c r="D4" s="8"/>
      <c r="E4" s="8"/>
      <c r="I4" s="4" t="s">
        <v>43</v>
      </c>
      <c r="J4" s="6"/>
      <c r="L4" s="9" t="s">
        <v>65</v>
      </c>
      <c r="M4" s="9"/>
      <c r="N4" s="9"/>
      <c r="O4" s="5"/>
    </row>
    <row r="5" spans="2:5" ht="12.75">
      <c r="B5" s="3"/>
      <c r="C5" s="3"/>
      <c r="D5" s="3"/>
      <c r="E5" s="3"/>
    </row>
    <row r="7" spans="2:16" ht="12.75" customHeight="1">
      <c r="B7" s="117" t="s">
        <v>0</v>
      </c>
      <c r="C7" s="164"/>
      <c r="D7" s="157"/>
      <c r="E7" s="167" t="s">
        <v>20</v>
      </c>
      <c r="F7" s="168"/>
      <c r="G7" s="168"/>
      <c r="H7" s="171" t="s">
        <v>21</v>
      </c>
      <c r="I7" s="172"/>
      <c r="J7" s="173"/>
      <c r="K7" s="177" t="s">
        <v>22</v>
      </c>
      <c r="L7" s="168"/>
      <c r="M7" s="168"/>
      <c r="N7" s="171" t="s">
        <v>23</v>
      </c>
      <c r="O7" s="172"/>
      <c r="P7" s="173"/>
    </row>
    <row r="8" spans="2:16" ht="12.75" customHeight="1">
      <c r="B8" s="158"/>
      <c r="C8" s="165"/>
      <c r="D8" s="159"/>
      <c r="E8" s="169"/>
      <c r="F8" s="170"/>
      <c r="G8" s="170"/>
      <c r="H8" s="174"/>
      <c r="I8" s="175"/>
      <c r="J8" s="176"/>
      <c r="K8" s="170"/>
      <c r="L8" s="170"/>
      <c r="M8" s="170"/>
      <c r="N8" s="174"/>
      <c r="O8" s="175"/>
      <c r="P8" s="176"/>
    </row>
    <row r="9" spans="2:16" ht="12.75" customHeight="1">
      <c r="B9" s="158"/>
      <c r="C9" s="165"/>
      <c r="D9" s="159"/>
      <c r="E9" s="135" t="s">
        <v>1</v>
      </c>
      <c r="F9" s="136"/>
      <c r="G9" s="137"/>
      <c r="H9" s="105" t="s">
        <v>2</v>
      </c>
      <c r="I9" s="106"/>
      <c r="J9" s="107"/>
      <c r="K9" s="135" t="s">
        <v>3</v>
      </c>
      <c r="L9" s="136"/>
      <c r="M9" s="137"/>
      <c r="N9" s="105" t="s">
        <v>4</v>
      </c>
      <c r="O9" s="106"/>
      <c r="P9" s="107"/>
    </row>
    <row r="10" spans="2:16" s="43" customFormat="1" ht="12.75" customHeight="1">
      <c r="B10" s="160"/>
      <c r="C10" s="166"/>
      <c r="D10" s="161"/>
      <c r="E10" s="10" t="s">
        <v>5</v>
      </c>
      <c r="F10" s="10" t="s">
        <v>6</v>
      </c>
      <c r="G10" s="11" t="s">
        <v>7</v>
      </c>
      <c r="H10" s="12" t="s">
        <v>8</v>
      </c>
      <c r="I10" s="13" t="s">
        <v>9</v>
      </c>
      <c r="J10" s="12" t="s">
        <v>10</v>
      </c>
      <c r="K10" s="11" t="s">
        <v>11</v>
      </c>
      <c r="L10" s="10" t="s">
        <v>12</v>
      </c>
      <c r="M10" s="11" t="s">
        <v>13</v>
      </c>
      <c r="N10" s="12" t="s">
        <v>14</v>
      </c>
      <c r="O10" s="13" t="s">
        <v>15</v>
      </c>
      <c r="P10" s="12" t="s">
        <v>16</v>
      </c>
    </row>
    <row r="11" spans="2:16" ht="12.75" customHeight="1">
      <c r="B11" s="116" t="s">
        <v>47</v>
      </c>
      <c r="C11" s="157"/>
      <c r="D11" s="44" t="s">
        <v>30</v>
      </c>
      <c r="E11" s="45">
        <v>0</v>
      </c>
      <c r="F11" s="46">
        <v>6</v>
      </c>
      <c r="G11" s="47">
        <v>0</v>
      </c>
      <c r="H11" s="48">
        <v>0</v>
      </c>
      <c r="I11" s="49">
        <v>0</v>
      </c>
      <c r="J11" s="48">
        <v>9</v>
      </c>
      <c r="K11" s="46">
        <v>8</v>
      </c>
      <c r="L11" s="46">
        <v>3</v>
      </c>
      <c r="M11" s="46">
        <v>1</v>
      </c>
      <c r="N11" s="48">
        <v>6</v>
      </c>
      <c r="O11" s="49">
        <v>0</v>
      </c>
      <c r="P11" s="48">
        <v>3</v>
      </c>
    </row>
    <row r="12" spans="2:16" ht="12.75">
      <c r="B12" s="158"/>
      <c r="C12" s="159"/>
      <c r="D12" s="48" t="s">
        <v>31</v>
      </c>
      <c r="E12" s="47">
        <v>0</v>
      </c>
      <c r="F12" s="46">
        <v>2</v>
      </c>
      <c r="G12" s="47">
        <v>0</v>
      </c>
      <c r="H12" s="48">
        <v>0</v>
      </c>
      <c r="I12" s="49">
        <v>0</v>
      </c>
      <c r="J12" s="48">
        <v>2</v>
      </c>
      <c r="K12" s="46">
        <v>2</v>
      </c>
      <c r="L12" s="46">
        <v>1</v>
      </c>
      <c r="M12" s="46">
        <v>1</v>
      </c>
      <c r="N12" s="48">
        <v>2</v>
      </c>
      <c r="O12" s="49">
        <v>0</v>
      </c>
      <c r="P12" s="48">
        <v>1</v>
      </c>
    </row>
    <row r="13" spans="2:16" ht="12.75">
      <c r="B13" s="160"/>
      <c r="C13" s="161"/>
      <c r="D13" s="44" t="s">
        <v>32</v>
      </c>
      <c r="E13" s="50" t="e">
        <f aca="true" t="shared" si="0" ref="E13:J13">E11/E12</f>
        <v>#DIV/0!</v>
      </c>
      <c r="F13" s="50">
        <f t="shared" si="0"/>
        <v>3</v>
      </c>
      <c r="G13" s="76" t="e">
        <f t="shared" si="0"/>
        <v>#DIV/0!</v>
      </c>
      <c r="H13" s="66" t="e">
        <f t="shared" si="0"/>
        <v>#DIV/0!</v>
      </c>
      <c r="I13" s="66" t="e">
        <f t="shared" si="0"/>
        <v>#DIV/0!</v>
      </c>
      <c r="J13" s="66">
        <f t="shared" si="0"/>
        <v>4.5</v>
      </c>
      <c r="K13" s="50">
        <f aca="true" t="shared" si="1" ref="K13:P13">K11/K12</f>
        <v>4</v>
      </c>
      <c r="L13" s="50">
        <f t="shared" si="1"/>
        <v>3</v>
      </c>
      <c r="M13" s="50">
        <f t="shared" si="1"/>
        <v>1</v>
      </c>
      <c r="N13" s="66">
        <f t="shared" si="1"/>
        <v>3</v>
      </c>
      <c r="O13" s="66" t="e">
        <f t="shared" si="1"/>
        <v>#DIV/0!</v>
      </c>
      <c r="P13" s="66">
        <f t="shared" si="1"/>
        <v>3</v>
      </c>
    </row>
    <row r="14" spans="2:16" ht="12.75" customHeight="1">
      <c r="B14" s="116" t="s">
        <v>48</v>
      </c>
      <c r="C14" s="157"/>
      <c r="D14" s="54" t="s">
        <v>49</v>
      </c>
      <c r="E14" s="55">
        <v>0</v>
      </c>
      <c r="F14" s="56">
        <v>2</v>
      </c>
      <c r="G14" s="55">
        <v>0</v>
      </c>
      <c r="H14" s="69">
        <v>0</v>
      </c>
      <c r="I14" s="69">
        <v>0</v>
      </c>
      <c r="J14" s="69">
        <v>2</v>
      </c>
      <c r="K14" s="46">
        <v>2</v>
      </c>
      <c r="L14" s="46">
        <v>1</v>
      </c>
      <c r="M14" s="46">
        <v>1</v>
      </c>
      <c r="N14" s="54">
        <v>2</v>
      </c>
      <c r="O14" s="57">
        <v>0</v>
      </c>
      <c r="P14" s="54">
        <v>1</v>
      </c>
    </row>
    <row r="15" spans="2:16" ht="15" customHeight="1">
      <c r="B15" s="158"/>
      <c r="C15" s="159"/>
      <c r="D15" s="58" t="s">
        <v>33</v>
      </c>
      <c r="E15" s="47">
        <v>0</v>
      </c>
      <c r="F15" s="46">
        <v>2</v>
      </c>
      <c r="G15" s="47">
        <v>0</v>
      </c>
      <c r="H15" s="69">
        <v>0</v>
      </c>
      <c r="I15" s="69">
        <v>0</v>
      </c>
      <c r="J15" s="69">
        <v>2</v>
      </c>
      <c r="K15" s="46">
        <v>2</v>
      </c>
      <c r="L15" s="46">
        <v>1</v>
      </c>
      <c r="M15" s="46">
        <v>1</v>
      </c>
      <c r="N15" s="48">
        <v>2</v>
      </c>
      <c r="O15" s="49">
        <v>0</v>
      </c>
      <c r="P15" s="48">
        <v>1</v>
      </c>
    </row>
    <row r="16" spans="2:16" ht="13.5" customHeight="1">
      <c r="B16" s="158"/>
      <c r="C16" s="159"/>
      <c r="D16" s="58" t="s">
        <v>34</v>
      </c>
      <c r="E16" s="52">
        <v>0</v>
      </c>
      <c r="F16" s="53">
        <v>0</v>
      </c>
      <c r="G16" s="52">
        <v>0</v>
      </c>
      <c r="H16" s="69">
        <v>0</v>
      </c>
      <c r="I16" s="69">
        <v>0</v>
      </c>
      <c r="J16" s="69">
        <v>0</v>
      </c>
      <c r="K16" s="46">
        <v>0</v>
      </c>
      <c r="L16" s="46">
        <v>0</v>
      </c>
      <c r="M16" s="46">
        <v>0</v>
      </c>
      <c r="N16" s="44">
        <v>0</v>
      </c>
      <c r="O16" s="51">
        <v>0</v>
      </c>
      <c r="P16" s="44">
        <v>0</v>
      </c>
    </row>
    <row r="17" spans="2:16" ht="12.75">
      <c r="B17" s="160"/>
      <c r="C17" s="161"/>
      <c r="D17" s="44" t="s">
        <v>17</v>
      </c>
      <c r="E17" s="59" t="e">
        <f aca="true" t="shared" si="2" ref="E17:J17">E15/E14</f>
        <v>#DIV/0!</v>
      </c>
      <c r="F17" s="60">
        <f t="shared" si="2"/>
        <v>1</v>
      </c>
      <c r="G17" s="59" t="e">
        <f t="shared" si="2"/>
        <v>#DIV/0!</v>
      </c>
      <c r="H17" s="74" t="e">
        <f t="shared" si="2"/>
        <v>#DIV/0!</v>
      </c>
      <c r="I17" s="74" t="e">
        <f t="shared" si="2"/>
        <v>#DIV/0!</v>
      </c>
      <c r="J17" s="74">
        <f t="shared" si="2"/>
        <v>1</v>
      </c>
      <c r="K17" s="73">
        <f aca="true" t="shared" si="3" ref="K17:P17">K15/K14</f>
        <v>1</v>
      </c>
      <c r="L17" s="73">
        <f t="shared" si="3"/>
        <v>1</v>
      </c>
      <c r="M17" s="73">
        <f t="shared" si="3"/>
        <v>1</v>
      </c>
      <c r="N17" s="74">
        <f t="shared" si="3"/>
        <v>1</v>
      </c>
      <c r="O17" s="74" t="e">
        <f t="shared" si="3"/>
        <v>#DIV/0!</v>
      </c>
      <c r="P17" s="74">
        <f t="shared" si="3"/>
        <v>1</v>
      </c>
    </row>
    <row r="18" spans="2:16" ht="12.75">
      <c r="B18" s="127" t="s">
        <v>18</v>
      </c>
      <c r="C18" s="162"/>
      <c r="D18" s="48"/>
      <c r="E18" s="47"/>
      <c r="F18" s="46"/>
      <c r="G18" s="47"/>
      <c r="H18" s="69"/>
      <c r="I18" s="69"/>
      <c r="J18" s="69"/>
      <c r="K18" s="46"/>
      <c r="L18" s="46"/>
      <c r="M18" s="46"/>
      <c r="N18" s="48"/>
      <c r="O18" s="49"/>
      <c r="P18" s="48"/>
    </row>
    <row r="19" spans="2:16" ht="12.75">
      <c r="B19" s="138" t="s">
        <v>19</v>
      </c>
      <c r="C19" s="180" t="s">
        <v>50</v>
      </c>
      <c r="D19" s="54" t="s">
        <v>51</v>
      </c>
      <c r="E19" s="55"/>
      <c r="F19" s="56"/>
      <c r="G19" s="55"/>
      <c r="H19" s="69"/>
      <c r="I19" s="69"/>
      <c r="J19" s="69"/>
      <c r="K19" s="46"/>
      <c r="L19" s="46"/>
      <c r="M19" s="46"/>
      <c r="N19" s="54"/>
      <c r="O19" s="57"/>
      <c r="P19" s="54"/>
    </row>
    <row r="20" spans="2:16" ht="12.75">
      <c r="B20" s="139"/>
      <c r="C20" s="181"/>
      <c r="D20" s="48" t="s">
        <v>52</v>
      </c>
      <c r="E20" s="47"/>
      <c r="F20" s="46"/>
      <c r="G20" s="47"/>
      <c r="H20" s="69"/>
      <c r="I20" s="69"/>
      <c r="J20" s="69"/>
      <c r="K20" s="46"/>
      <c r="L20" s="46"/>
      <c r="M20" s="46"/>
      <c r="N20" s="48"/>
      <c r="O20" s="49"/>
      <c r="P20" s="48"/>
    </row>
    <row r="21" spans="2:16" ht="12.75">
      <c r="B21" s="139"/>
      <c r="C21" s="182"/>
      <c r="D21" s="44" t="s">
        <v>44</v>
      </c>
      <c r="E21" s="52"/>
      <c r="F21" s="53"/>
      <c r="G21" s="52"/>
      <c r="H21" s="69"/>
      <c r="I21" s="69"/>
      <c r="J21" s="69"/>
      <c r="K21" s="46"/>
      <c r="L21" s="46"/>
      <c r="M21" s="46"/>
      <c r="N21" s="44"/>
      <c r="O21" s="51"/>
      <c r="P21" s="44"/>
    </row>
    <row r="22" spans="2:16" ht="12.75" customHeight="1">
      <c r="B22" s="139"/>
      <c r="C22" s="180" t="s">
        <v>35</v>
      </c>
      <c r="D22" s="54" t="s">
        <v>51</v>
      </c>
      <c r="E22" s="55"/>
      <c r="F22" s="56"/>
      <c r="G22" s="55"/>
      <c r="H22" s="69"/>
      <c r="I22" s="69"/>
      <c r="J22" s="69"/>
      <c r="K22" s="46"/>
      <c r="L22" s="46"/>
      <c r="M22" s="46"/>
      <c r="N22" s="54"/>
      <c r="O22" s="57"/>
      <c r="P22" s="54"/>
    </row>
    <row r="23" spans="2:16" ht="12.75">
      <c r="B23" s="139"/>
      <c r="C23" s="181"/>
      <c r="D23" s="48" t="s">
        <v>52</v>
      </c>
      <c r="E23" s="47"/>
      <c r="F23" s="46"/>
      <c r="G23" s="47"/>
      <c r="H23" s="69"/>
      <c r="I23" s="69"/>
      <c r="J23" s="69"/>
      <c r="K23" s="46"/>
      <c r="L23" s="46"/>
      <c r="M23" s="46"/>
      <c r="N23" s="48"/>
      <c r="O23" s="49"/>
      <c r="P23" s="48"/>
    </row>
    <row r="24" spans="2:16" ht="12.75">
      <c r="B24" s="139"/>
      <c r="C24" s="182"/>
      <c r="D24" s="44" t="s">
        <v>44</v>
      </c>
      <c r="E24" s="61"/>
      <c r="F24" s="61"/>
      <c r="G24" s="77"/>
      <c r="H24" s="69"/>
      <c r="I24" s="69"/>
      <c r="J24" s="69"/>
      <c r="K24" s="46"/>
      <c r="L24" s="46"/>
      <c r="M24" s="46"/>
      <c r="N24" s="44"/>
      <c r="O24" s="51"/>
      <c r="P24" s="44"/>
    </row>
    <row r="25" spans="2:16" ht="12.75" customHeight="1">
      <c r="B25" s="139"/>
      <c r="C25" s="180" t="s">
        <v>53</v>
      </c>
      <c r="D25" s="54" t="s">
        <v>51</v>
      </c>
      <c r="E25" s="55">
        <v>170</v>
      </c>
      <c r="F25" s="56">
        <v>173</v>
      </c>
      <c r="G25" s="55">
        <v>171</v>
      </c>
      <c r="H25" s="69">
        <v>170</v>
      </c>
      <c r="I25" s="69">
        <v>169</v>
      </c>
      <c r="J25" s="69">
        <v>169</v>
      </c>
      <c r="K25" s="46">
        <v>172</v>
      </c>
      <c r="L25" s="46">
        <v>173</v>
      </c>
      <c r="M25" s="46">
        <v>175</v>
      </c>
      <c r="N25" s="54">
        <v>174</v>
      </c>
      <c r="O25" s="57">
        <v>174</v>
      </c>
      <c r="P25" s="54">
        <v>173</v>
      </c>
    </row>
    <row r="26" spans="2:16" ht="12.75">
      <c r="B26" s="139"/>
      <c r="C26" s="181"/>
      <c r="D26" s="48" t="s">
        <v>52</v>
      </c>
      <c r="E26" s="47">
        <v>8</v>
      </c>
      <c r="F26" s="46">
        <v>9</v>
      </c>
      <c r="G26" s="47">
        <v>5</v>
      </c>
      <c r="H26" s="69">
        <v>12</v>
      </c>
      <c r="I26" s="69">
        <v>0</v>
      </c>
      <c r="J26" s="69">
        <v>12</v>
      </c>
      <c r="K26" s="46">
        <v>0</v>
      </c>
      <c r="L26" s="46">
        <v>2</v>
      </c>
      <c r="M26" s="46">
        <v>3</v>
      </c>
      <c r="N26" s="48">
        <v>8</v>
      </c>
      <c r="O26" s="49">
        <v>11</v>
      </c>
      <c r="P26" s="48">
        <v>7</v>
      </c>
    </row>
    <row r="27" spans="2:16" ht="12.75">
      <c r="B27" s="140"/>
      <c r="C27" s="182"/>
      <c r="D27" s="44" t="s">
        <v>44</v>
      </c>
      <c r="E27" s="61">
        <f aca="true" t="shared" si="4" ref="E27:J27">E26/E25</f>
        <v>0.047058823529411764</v>
      </c>
      <c r="F27" s="61">
        <f t="shared" si="4"/>
        <v>0.05202312138728324</v>
      </c>
      <c r="G27" s="77">
        <f t="shared" si="4"/>
        <v>0.029239766081871343</v>
      </c>
      <c r="H27" s="75">
        <f t="shared" si="4"/>
        <v>0.07058823529411765</v>
      </c>
      <c r="I27" s="75">
        <f t="shared" si="4"/>
        <v>0</v>
      </c>
      <c r="J27" s="75">
        <f t="shared" si="4"/>
        <v>0.07100591715976332</v>
      </c>
      <c r="K27" s="61">
        <f aca="true" t="shared" si="5" ref="K27:P27">K26/K25</f>
        <v>0</v>
      </c>
      <c r="L27" s="61">
        <f t="shared" si="5"/>
        <v>0.011560693641618497</v>
      </c>
      <c r="M27" s="61">
        <f t="shared" si="5"/>
        <v>0.017142857142857144</v>
      </c>
      <c r="N27" s="75">
        <f t="shared" si="5"/>
        <v>0.04597701149425287</v>
      </c>
      <c r="O27" s="75">
        <f t="shared" si="5"/>
        <v>0.06321839080459771</v>
      </c>
      <c r="P27" s="75">
        <f t="shared" si="5"/>
        <v>0.04046242774566474</v>
      </c>
    </row>
    <row r="28" spans="2:16" ht="12.75">
      <c r="B28" s="110" t="s">
        <v>54</v>
      </c>
      <c r="C28" s="157"/>
      <c r="D28" s="62" t="s">
        <v>55</v>
      </c>
      <c r="E28" s="55">
        <v>6</v>
      </c>
      <c r="F28" s="56">
        <v>6</v>
      </c>
      <c r="G28" s="55">
        <v>0</v>
      </c>
      <c r="H28" s="69">
        <v>11</v>
      </c>
      <c r="I28" s="69">
        <v>0</v>
      </c>
      <c r="J28" s="69">
        <v>9</v>
      </c>
      <c r="K28" s="46">
        <v>0</v>
      </c>
      <c r="L28" s="46">
        <v>2</v>
      </c>
      <c r="M28" s="46">
        <v>0</v>
      </c>
      <c r="N28" s="54">
        <v>1</v>
      </c>
      <c r="O28" s="57">
        <v>3</v>
      </c>
      <c r="P28" s="54">
        <v>5</v>
      </c>
    </row>
    <row r="29" spans="2:16" ht="12.75">
      <c r="B29" s="158"/>
      <c r="C29" s="159"/>
      <c r="D29" s="48" t="s">
        <v>56</v>
      </c>
      <c r="E29" s="47">
        <v>6</v>
      </c>
      <c r="F29" s="46">
        <v>6</v>
      </c>
      <c r="G29" s="47">
        <v>0</v>
      </c>
      <c r="H29" s="69">
        <v>11</v>
      </c>
      <c r="I29" s="69">
        <v>0</v>
      </c>
      <c r="J29" s="69">
        <v>9</v>
      </c>
      <c r="K29" s="46">
        <v>0</v>
      </c>
      <c r="L29" s="46">
        <v>1</v>
      </c>
      <c r="M29" s="46">
        <v>0</v>
      </c>
      <c r="N29" s="48">
        <v>1</v>
      </c>
      <c r="O29" s="49">
        <v>3</v>
      </c>
      <c r="P29" s="48">
        <v>4</v>
      </c>
    </row>
    <row r="30" spans="2:16" ht="12.75">
      <c r="B30" s="158"/>
      <c r="C30" s="159"/>
      <c r="D30" s="63" t="s">
        <v>57</v>
      </c>
      <c r="E30" s="61">
        <f aca="true" t="shared" si="6" ref="E30:J30">E29/E28</f>
        <v>1</v>
      </c>
      <c r="F30" s="61">
        <f t="shared" si="6"/>
        <v>1</v>
      </c>
      <c r="G30" s="77" t="e">
        <f t="shared" si="6"/>
        <v>#DIV/0!</v>
      </c>
      <c r="H30" s="75">
        <f t="shared" si="6"/>
        <v>1</v>
      </c>
      <c r="I30" s="75" t="e">
        <f t="shared" si="6"/>
        <v>#DIV/0!</v>
      </c>
      <c r="J30" s="75">
        <f t="shared" si="6"/>
        <v>1</v>
      </c>
      <c r="K30" s="61" t="e">
        <f aca="true" t="shared" si="7" ref="K30:P30">K29/K28</f>
        <v>#DIV/0!</v>
      </c>
      <c r="L30" s="61">
        <f t="shared" si="7"/>
        <v>0.5</v>
      </c>
      <c r="M30" s="61" t="e">
        <f t="shared" si="7"/>
        <v>#DIV/0!</v>
      </c>
      <c r="N30" s="75">
        <f t="shared" si="7"/>
        <v>1</v>
      </c>
      <c r="O30" s="75">
        <f t="shared" si="7"/>
        <v>1</v>
      </c>
      <c r="P30" s="75">
        <f t="shared" si="7"/>
        <v>0.8</v>
      </c>
    </row>
    <row r="31" spans="2:16" ht="12.75">
      <c r="B31" s="158"/>
      <c r="C31" s="159"/>
      <c r="D31" s="48" t="s">
        <v>45</v>
      </c>
      <c r="E31" s="47">
        <v>19</v>
      </c>
      <c r="F31" s="46">
        <v>98.76</v>
      </c>
      <c r="G31" s="47">
        <v>0</v>
      </c>
      <c r="H31" s="69">
        <v>46.58</v>
      </c>
      <c r="I31" s="69">
        <v>0</v>
      </c>
      <c r="J31" s="69">
        <v>46.7</v>
      </c>
      <c r="K31" s="46">
        <v>0</v>
      </c>
      <c r="L31" s="46">
        <v>33.85</v>
      </c>
      <c r="M31" s="46">
        <v>0</v>
      </c>
      <c r="N31" s="48">
        <v>2.9</v>
      </c>
      <c r="O31" s="49">
        <v>12.2</v>
      </c>
      <c r="P31" s="48">
        <v>62.1</v>
      </c>
    </row>
    <row r="32" spans="2:16" ht="12.75">
      <c r="B32" s="160"/>
      <c r="C32" s="161"/>
      <c r="D32" s="44" t="s">
        <v>46</v>
      </c>
      <c r="E32" s="50">
        <f aca="true" t="shared" si="8" ref="E32:J32">E31/E28</f>
        <v>3.1666666666666665</v>
      </c>
      <c r="F32" s="50">
        <f t="shared" si="8"/>
        <v>16.46</v>
      </c>
      <c r="G32" s="76" t="e">
        <f t="shared" si="8"/>
        <v>#DIV/0!</v>
      </c>
      <c r="H32" s="66">
        <f t="shared" si="8"/>
        <v>4.234545454545454</v>
      </c>
      <c r="I32" s="66" t="e">
        <f t="shared" si="8"/>
        <v>#DIV/0!</v>
      </c>
      <c r="J32" s="66">
        <f t="shared" si="8"/>
        <v>5.188888888888889</v>
      </c>
      <c r="K32" s="50" t="e">
        <f aca="true" t="shared" si="9" ref="K32:P32">K31/K28</f>
        <v>#DIV/0!</v>
      </c>
      <c r="L32" s="50">
        <f t="shared" si="9"/>
        <v>16.925</v>
      </c>
      <c r="M32" s="50" t="e">
        <f t="shared" si="9"/>
        <v>#DIV/0!</v>
      </c>
      <c r="N32" s="66">
        <f t="shared" si="9"/>
        <v>2.9</v>
      </c>
      <c r="O32" s="66">
        <f t="shared" si="9"/>
        <v>4.066666666666666</v>
      </c>
      <c r="P32" s="66">
        <f t="shared" si="9"/>
        <v>12.42</v>
      </c>
    </row>
    <row r="34" spans="2:16" s="3" customFormat="1" ht="12.75">
      <c r="B34" s="105" t="s">
        <v>24</v>
      </c>
      <c r="C34" s="108"/>
      <c r="D34" s="108"/>
      <c r="E34" s="108"/>
      <c r="F34" s="108"/>
      <c r="G34" s="108"/>
      <c r="H34" s="109"/>
      <c r="I34" s="145" t="s">
        <v>1</v>
      </c>
      <c r="J34" s="146"/>
      <c r="K34" s="147" t="s">
        <v>2</v>
      </c>
      <c r="L34" s="148"/>
      <c r="M34" s="145" t="s">
        <v>3</v>
      </c>
      <c r="N34" s="146"/>
      <c r="O34" s="147" t="s">
        <v>4</v>
      </c>
      <c r="P34" s="148"/>
    </row>
    <row r="35" spans="2:16" ht="12.75" customHeight="1">
      <c r="B35" s="155" t="s">
        <v>58</v>
      </c>
      <c r="C35" s="184"/>
      <c r="D35" s="184"/>
      <c r="E35" s="185" t="s">
        <v>59</v>
      </c>
      <c r="F35" s="185"/>
      <c r="G35" s="185"/>
      <c r="H35" s="185"/>
      <c r="I35" s="178"/>
      <c r="J35" s="179"/>
      <c r="K35" s="183"/>
      <c r="L35" s="162"/>
      <c r="M35" s="178"/>
      <c r="N35" s="179"/>
      <c r="O35" s="183"/>
      <c r="P35" s="162"/>
    </row>
    <row r="36" spans="2:16" ht="12.75">
      <c r="B36" s="184"/>
      <c r="C36" s="184"/>
      <c r="D36" s="184"/>
      <c r="E36" s="185" t="s">
        <v>25</v>
      </c>
      <c r="F36" s="185"/>
      <c r="G36" s="185"/>
      <c r="H36" s="185"/>
      <c r="I36" s="178"/>
      <c r="J36" s="179"/>
      <c r="K36" s="183"/>
      <c r="L36" s="162"/>
      <c r="M36" s="178"/>
      <c r="N36" s="179"/>
      <c r="O36" s="183"/>
      <c r="P36" s="162"/>
    </row>
    <row r="37" spans="2:16" ht="12.75">
      <c r="B37" s="184"/>
      <c r="C37" s="184"/>
      <c r="D37" s="184"/>
      <c r="E37" s="185" t="s">
        <v>60</v>
      </c>
      <c r="F37" s="185"/>
      <c r="G37" s="185"/>
      <c r="H37" s="185"/>
      <c r="I37" s="178"/>
      <c r="J37" s="179"/>
      <c r="K37" s="183"/>
      <c r="L37" s="162"/>
      <c r="M37" s="178"/>
      <c r="N37" s="179"/>
      <c r="O37" s="183"/>
      <c r="P37" s="162"/>
    </row>
    <row r="38" spans="2:16" ht="12.75">
      <c r="B38" s="42"/>
      <c r="C38" s="42"/>
      <c r="D38" s="42"/>
      <c r="E38" s="64"/>
      <c r="F38" s="42"/>
      <c r="G38" s="42"/>
      <c r="H38" s="64"/>
      <c r="I38" s="64"/>
      <c r="J38" s="64"/>
      <c r="K38" s="64"/>
      <c r="L38" s="64"/>
      <c r="M38" s="64"/>
      <c r="N38" s="64"/>
      <c r="O38" s="64"/>
      <c r="P38" s="42"/>
    </row>
    <row r="39" spans="2:16" ht="12.75">
      <c r="B39" s="42"/>
      <c r="C39" s="42"/>
      <c r="D39" s="42"/>
      <c r="E39" s="64"/>
      <c r="F39" s="42"/>
      <c r="G39" s="42"/>
      <c r="H39" s="64"/>
      <c r="I39" s="64"/>
      <c r="J39" s="64"/>
      <c r="K39" s="64"/>
      <c r="L39" s="64"/>
      <c r="M39" s="64"/>
      <c r="N39" s="64"/>
      <c r="O39" s="64"/>
      <c r="P39" s="42"/>
    </row>
    <row r="41" spans="3:16" ht="12.75">
      <c r="C41" s="153" t="s">
        <v>26</v>
      </c>
      <c r="D41" s="186"/>
      <c r="E41" s="186"/>
      <c r="F41" s="186"/>
      <c r="G41" s="186"/>
      <c r="H41" s="186"/>
      <c r="I41" s="186"/>
      <c r="J41" s="186"/>
      <c r="K41" s="186"/>
      <c r="L41" s="186"/>
      <c r="M41" s="186"/>
      <c r="N41" s="186"/>
      <c r="O41" s="186"/>
      <c r="P41" s="186"/>
    </row>
    <row r="42" spans="3:16" ht="12.75">
      <c r="C42" s="33"/>
      <c r="D42" s="65"/>
      <c r="E42" s="65"/>
      <c r="F42" s="65"/>
      <c r="G42" s="65"/>
      <c r="H42" s="65"/>
      <c r="I42" s="65"/>
      <c r="J42" s="65"/>
      <c r="K42" s="65"/>
      <c r="L42" s="65"/>
      <c r="M42" s="65"/>
      <c r="N42" s="65"/>
      <c r="O42" s="65"/>
      <c r="P42" s="65"/>
    </row>
    <row r="43" ht="12.75">
      <c r="J43" s="3"/>
    </row>
    <row r="44" spans="3:15" s="6" customFormat="1" ht="13.5" thickBot="1">
      <c r="C44" s="6" t="s">
        <v>37</v>
      </c>
      <c r="D44" s="35"/>
      <c r="G44" s="6" t="s">
        <v>38</v>
      </c>
      <c r="H44" s="149"/>
      <c r="I44" s="149"/>
      <c r="J44" s="149"/>
      <c r="L44" s="6" t="s">
        <v>39</v>
      </c>
      <c r="M44" s="149"/>
      <c r="N44" s="149"/>
      <c r="O44" s="149"/>
    </row>
    <row r="45" spans="5:11" ht="12.75">
      <c r="E45" s="3"/>
      <c r="H45" s="3"/>
      <c r="K45" s="36"/>
    </row>
    <row r="46" spans="2:4" ht="12.75">
      <c r="B46" s="1" t="s">
        <v>28</v>
      </c>
      <c r="D46" s="43"/>
    </row>
    <row r="47" ht="12.75">
      <c r="B47" s="1" t="s">
        <v>29</v>
      </c>
    </row>
    <row r="48" ht="12.75">
      <c r="B48" s="1" t="s">
        <v>61</v>
      </c>
    </row>
  </sheetData>
  <sheetProtection/>
  <mergeCells count="43">
    <mergeCell ref="C41:P41"/>
    <mergeCell ref="H44:J44"/>
    <mergeCell ref="M44:O44"/>
    <mergeCell ref="K36:L36"/>
    <mergeCell ref="M36:N36"/>
    <mergeCell ref="O36:P36"/>
    <mergeCell ref="E37:H37"/>
    <mergeCell ref="I37:J37"/>
    <mergeCell ref="K37:L37"/>
    <mergeCell ref="M37:N37"/>
    <mergeCell ref="O37:P37"/>
    <mergeCell ref="M34:N34"/>
    <mergeCell ref="O34:P34"/>
    <mergeCell ref="B35:D37"/>
    <mergeCell ref="E35:H35"/>
    <mergeCell ref="I35:J35"/>
    <mergeCell ref="K35:L35"/>
    <mergeCell ref="M35:N35"/>
    <mergeCell ref="O35:P35"/>
    <mergeCell ref="E36:H36"/>
    <mergeCell ref="I36:J36"/>
    <mergeCell ref="B28:C32"/>
    <mergeCell ref="B34:H34"/>
    <mergeCell ref="I34:J34"/>
    <mergeCell ref="K34:L34"/>
    <mergeCell ref="B19:B27"/>
    <mergeCell ref="C19:C21"/>
    <mergeCell ref="C22:C24"/>
    <mergeCell ref="C25:C27"/>
    <mergeCell ref="C1:P1"/>
    <mergeCell ref="D2:E2"/>
    <mergeCell ref="B7:D10"/>
    <mergeCell ref="E7:G8"/>
    <mergeCell ref="H7:J8"/>
    <mergeCell ref="K7:M8"/>
    <mergeCell ref="N7:P8"/>
    <mergeCell ref="E9:G9"/>
    <mergeCell ref="H9:J9"/>
    <mergeCell ref="K9:M9"/>
    <mergeCell ref="N9:P9"/>
    <mergeCell ref="B11:C13"/>
    <mergeCell ref="B14:C17"/>
    <mergeCell ref="B18:C18"/>
  </mergeCells>
  <printOptions/>
  <pageMargins left="0.75" right="0.75" top="1" bottom="1" header="0.5" footer="0.5"/>
  <pageSetup horizontalDpi="600" verticalDpi="600" orientation="landscape" scale="66" r:id="rId2"/>
  <legacyDrawing r:id="rId1"/>
</worksheet>
</file>

<file path=xl/worksheets/sheet5.xml><?xml version="1.0" encoding="utf-8"?>
<worksheet xmlns="http://schemas.openxmlformats.org/spreadsheetml/2006/main" xmlns:r="http://schemas.openxmlformats.org/officeDocument/2006/relationships">
  <dimension ref="B1:P48"/>
  <sheetViews>
    <sheetView zoomScalePageLayoutView="0" workbookViewId="0" topLeftCell="E10">
      <selection activeCell="N12" sqref="N12"/>
    </sheetView>
  </sheetViews>
  <sheetFormatPr defaultColWidth="9.140625" defaultRowHeight="12.75"/>
  <cols>
    <col min="1" max="1" width="2.7109375" style="1" customWidth="1"/>
    <col min="2" max="2" width="4.57421875" style="1" customWidth="1"/>
    <col min="3" max="3" width="26.00390625" style="1" customWidth="1"/>
    <col min="4" max="4" width="36.140625" style="1" customWidth="1"/>
    <col min="5" max="16" width="9.7109375" style="1" customWidth="1"/>
    <col min="17" max="16384" width="9.140625" style="1" customWidth="1"/>
  </cols>
  <sheetData>
    <row r="1" spans="3:16" ht="79.5" customHeight="1">
      <c r="C1" s="143" t="s">
        <v>27</v>
      </c>
      <c r="D1" s="163"/>
      <c r="E1" s="163"/>
      <c r="F1" s="163"/>
      <c r="G1" s="163"/>
      <c r="H1" s="163"/>
      <c r="I1" s="163"/>
      <c r="J1" s="163"/>
      <c r="K1" s="163"/>
      <c r="L1" s="163"/>
      <c r="M1" s="163"/>
      <c r="N1" s="163"/>
      <c r="O1" s="163"/>
      <c r="P1" s="163"/>
    </row>
    <row r="2" spans="2:15" s="3" customFormat="1" ht="13.5" thickBot="1">
      <c r="B2" s="3" t="s">
        <v>40</v>
      </c>
      <c r="D2" s="95" t="s">
        <v>62</v>
      </c>
      <c r="E2" s="95"/>
      <c r="I2" s="4" t="s">
        <v>36</v>
      </c>
      <c r="J2" s="37">
        <v>1011</v>
      </c>
      <c r="M2" s="3" t="s">
        <v>41</v>
      </c>
      <c r="N2" s="6"/>
      <c r="O2" s="37">
        <v>2010</v>
      </c>
    </row>
    <row r="3" spans="2:14" ht="12.75">
      <c r="B3" s="3"/>
      <c r="I3" s="3"/>
      <c r="J3" s="3"/>
      <c r="K3" s="3"/>
      <c r="L3" s="3"/>
      <c r="M3" s="3"/>
      <c r="N3" s="3"/>
    </row>
    <row r="4" spans="2:15" s="3" customFormat="1" ht="13.5" thickBot="1">
      <c r="B4" s="3" t="s">
        <v>42</v>
      </c>
      <c r="D4" s="8"/>
      <c r="E4" s="8"/>
      <c r="I4" s="4" t="s">
        <v>43</v>
      </c>
      <c r="J4" s="6"/>
      <c r="L4" s="9" t="s">
        <v>66</v>
      </c>
      <c r="M4" s="9"/>
      <c r="N4" s="9"/>
      <c r="O4" s="5"/>
    </row>
    <row r="5" spans="2:5" ht="12.75">
      <c r="B5" s="3"/>
      <c r="C5" s="3"/>
      <c r="D5" s="3"/>
      <c r="E5" s="3"/>
    </row>
    <row r="7" spans="2:16" ht="12.75" customHeight="1">
      <c r="B7" s="117" t="s">
        <v>0</v>
      </c>
      <c r="C7" s="164"/>
      <c r="D7" s="157"/>
      <c r="E7" s="167" t="s">
        <v>20</v>
      </c>
      <c r="F7" s="168"/>
      <c r="G7" s="168"/>
      <c r="H7" s="171" t="s">
        <v>21</v>
      </c>
      <c r="I7" s="172"/>
      <c r="J7" s="173"/>
      <c r="K7" s="177" t="s">
        <v>22</v>
      </c>
      <c r="L7" s="168"/>
      <c r="M7" s="168"/>
      <c r="N7" s="171" t="s">
        <v>23</v>
      </c>
      <c r="O7" s="172"/>
      <c r="P7" s="173"/>
    </row>
    <row r="8" spans="2:16" ht="12.75" customHeight="1">
      <c r="B8" s="158"/>
      <c r="C8" s="165"/>
      <c r="D8" s="159"/>
      <c r="E8" s="169"/>
      <c r="F8" s="170"/>
      <c r="G8" s="170"/>
      <c r="H8" s="174"/>
      <c r="I8" s="175"/>
      <c r="J8" s="176"/>
      <c r="K8" s="170"/>
      <c r="L8" s="170"/>
      <c r="M8" s="170"/>
      <c r="N8" s="174"/>
      <c r="O8" s="175"/>
      <c r="P8" s="176"/>
    </row>
    <row r="9" spans="2:16" ht="12.75" customHeight="1">
      <c r="B9" s="158"/>
      <c r="C9" s="165"/>
      <c r="D9" s="159"/>
      <c r="E9" s="135" t="s">
        <v>1</v>
      </c>
      <c r="F9" s="136"/>
      <c r="G9" s="137"/>
      <c r="H9" s="105" t="s">
        <v>2</v>
      </c>
      <c r="I9" s="106"/>
      <c r="J9" s="107"/>
      <c r="K9" s="135" t="s">
        <v>3</v>
      </c>
      <c r="L9" s="136"/>
      <c r="M9" s="137"/>
      <c r="N9" s="105" t="s">
        <v>4</v>
      </c>
      <c r="O9" s="106"/>
      <c r="P9" s="107"/>
    </row>
    <row r="10" spans="2:16" s="43" customFormat="1" ht="12.75" customHeight="1">
      <c r="B10" s="160"/>
      <c r="C10" s="166"/>
      <c r="D10" s="161"/>
      <c r="E10" s="10" t="s">
        <v>5</v>
      </c>
      <c r="F10" s="10" t="s">
        <v>6</v>
      </c>
      <c r="G10" s="11" t="s">
        <v>7</v>
      </c>
      <c r="H10" s="12" t="s">
        <v>8</v>
      </c>
      <c r="I10" s="13" t="s">
        <v>9</v>
      </c>
      <c r="J10" s="12" t="s">
        <v>10</v>
      </c>
      <c r="K10" s="11" t="s">
        <v>11</v>
      </c>
      <c r="L10" s="10" t="s">
        <v>12</v>
      </c>
      <c r="M10" s="11" t="s">
        <v>13</v>
      </c>
      <c r="N10" s="12" t="s">
        <v>14</v>
      </c>
      <c r="O10" s="13" t="s">
        <v>15</v>
      </c>
      <c r="P10" s="12" t="s">
        <v>16</v>
      </c>
    </row>
    <row r="11" spans="2:16" ht="12.75" customHeight="1">
      <c r="B11" s="116" t="s">
        <v>47</v>
      </c>
      <c r="C11" s="157"/>
      <c r="D11" s="44" t="s">
        <v>30</v>
      </c>
      <c r="E11" s="45">
        <v>0</v>
      </c>
      <c r="F11" s="46">
        <v>11</v>
      </c>
      <c r="G11" s="47">
        <v>8</v>
      </c>
      <c r="H11" s="48">
        <v>8</v>
      </c>
      <c r="I11" s="49">
        <v>4</v>
      </c>
      <c r="J11" s="48">
        <v>11</v>
      </c>
      <c r="K11" s="46">
        <v>5</v>
      </c>
      <c r="L11" s="46">
        <v>25</v>
      </c>
      <c r="M11" s="46">
        <v>4</v>
      </c>
      <c r="N11" s="48">
        <v>4</v>
      </c>
      <c r="O11" s="49">
        <v>0</v>
      </c>
      <c r="P11" s="48">
        <v>2</v>
      </c>
    </row>
    <row r="12" spans="2:16" ht="12.75">
      <c r="B12" s="158"/>
      <c r="C12" s="159"/>
      <c r="D12" s="48" t="s">
        <v>31</v>
      </c>
      <c r="E12" s="47">
        <v>0</v>
      </c>
      <c r="F12" s="46">
        <v>2</v>
      </c>
      <c r="G12" s="47">
        <v>5</v>
      </c>
      <c r="H12" s="48">
        <v>4</v>
      </c>
      <c r="I12" s="49">
        <v>3</v>
      </c>
      <c r="J12" s="48">
        <v>2</v>
      </c>
      <c r="K12" s="46">
        <v>3</v>
      </c>
      <c r="L12" s="46">
        <v>5</v>
      </c>
      <c r="M12" s="46">
        <v>2</v>
      </c>
      <c r="N12" s="93">
        <v>3</v>
      </c>
      <c r="O12" s="49">
        <v>0</v>
      </c>
      <c r="P12" s="48">
        <v>2</v>
      </c>
    </row>
    <row r="13" spans="2:16" ht="12.75">
      <c r="B13" s="160"/>
      <c r="C13" s="161"/>
      <c r="D13" s="44" t="s">
        <v>32</v>
      </c>
      <c r="E13" s="50" t="e">
        <f aca="true" t="shared" si="0" ref="E13:J13">E11/E12</f>
        <v>#DIV/0!</v>
      </c>
      <c r="F13" s="50">
        <f t="shared" si="0"/>
        <v>5.5</v>
      </c>
      <c r="G13" s="76">
        <f t="shared" si="0"/>
        <v>1.6</v>
      </c>
      <c r="H13" s="66">
        <f t="shared" si="0"/>
        <v>2</v>
      </c>
      <c r="I13" s="66">
        <f t="shared" si="0"/>
        <v>1.3333333333333333</v>
      </c>
      <c r="J13" s="66">
        <f t="shared" si="0"/>
        <v>5.5</v>
      </c>
      <c r="K13" s="50">
        <f aca="true" t="shared" si="1" ref="K13:P13">K11/K12</f>
        <v>1.6666666666666667</v>
      </c>
      <c r="L13" s="50">
        <f t="shared" si="1"/>
        <v>5</v>
      </c>
      <c r="M13" s="50">
        <f t="shared" si="1"/>
        <v>2</v>
      </c>
      <c r="N13" s="66">
        <f t="shared" si="1"/>
        <v>1.3333333333333333</v>
      </c>
      <c r="O13" s="66" t="e">
        <f t="shared" si="1"/>
        <v>#DIV/0!</v>
      </c>
      <c r="P13" s="66">
        <f t="shared" si="1"/>
        <v>1</v>
      </c>
    </row>
    <row r="14" spans="2:16" ht="12.75" customHeight="1">
      <c r="B14" s="116" t="s">
        <v>48</v>
      </c>
      <c r="C14" s="157"/>
      <c r="D14" s="54" t="s">
        <v>49</v>
      </c>
      <c r="E14" s="55">
        <v>0</v>
      </c>
      <c r="F14" s="56">
        <v>2</v>
      </c>
      <c r="G14" s="55">
        <v>5</v>
      </c>
      <c r="H14" s="69">
        <v>4</v>
      </c>
      <c r="I14" s="69">
        <v>3</v>
      </c>
      <c r="J14" s="69">
        <v>2</v>
      </c>
      <c r="K14" s="46">
        <v>3</v>
      </c>
      <c r="L14" s="46">
        <v>5</v>
      </c>
      <c r="M14" s="46">
        <v>2</v>
      </c>
      <c r="N14" s="54">
        <v>3</v>
      </c>
      <c r="O14" s="57">
        <v>0</v>
      </c>
      <c r="P14" s="54">
        <v>2</v>
      </c>
    </row>
    <row r="15" spans="2:16" ht="15" customHeight="1">
      <c r="B15" s="158"/>
      <c r="C15" s="159"/>
      <c r="D15" s="58" t="s">
        <v>33</v>
      </c>
      <c r="E15" s="47">
        <v>0</v>
      </c>
      <c r="F15" s="46">
        <v>2</v>
      </c>
      <c r="G15" s="47">
        <v>5</v>
      </c>
      <c r="H15" s="69">
        <v>4</v>
      </c>
      <c r="I15" s="69">
        <v>3</v>
      </c>
      <c r="J15" s="69">
        <v>2</v>
      </c>
      <c r="K15" s="46">
        <v>3</v>
      </c>
      <c r="L15" s="46">
        <v>5</v>
      </c>
      <c r="M15" s="46">
        <v>2</v>
      </c>
      <c r="N15" s="48">
        <v>3</v>
      </c>
      <c r="O15" s="49">
        <v>0</v>
      </c>
      <c r="P15" s="48">
        <v>2</v>
      </c>
    </row>
    <row r="16" spans="2:16" ht="13.5" customHeight="1">
      <c r="B16" s="158"/>
      <c r="C16" s="159"/>
      <c r="D16" s="58" t="s">
        <v>34</v>
      </c>
      <c r="E16" s="52">
        <v>0</v>
      </c>
      <c r="F16" s="53">
        <v>0</v>
      </c>
      <c r="G16" s="52">
        <v>0</v>
      </c>
      <c r="H16" s="69">
        <v>0</v>
      </c>
      <c r="I16" s="69">
        <v>0</v>
      </c>
      <c r="J16" s="69">
        <v>0</v>
      </c>
      <c r="K16" s="46">
        <v>0</v>
      </c>
      <c r="L16" s="46">
        <v>0</v>
      </c>
      <c r="M16" s="46">
        <v>0</v>
      </c>
      <c r="N16" s="44">
        <v>0</v>
      </c>
      <c r="O16" s="51">
        <v>0</v>
      </c>
      <c r="P16" s="44">
        <v>0</v>
      </c>
    </row>
    <row r="17" spans="2:16" ht="12.75">
      <c r="B17" s="160"/>
      <c r="C17" s="161"/>
      <c r="D17" s="44" t="s">
        <v>17</v>
      </c>
      <c r="E17" s="59">
        <v>0</v>
      </c>
      <c r="F17" s="60">
        <v>1</v>
      </c>
      <c r="G17" s="59">
        <v>1</v>
      </c>
      <c r="H17" s="74">
        <v>1</v>
      </c>
      <c r="I17" s="74">
        <v>1</v>
      </c>
      <c r="J17" s="74">
        <v>1</v>
      </c>
      <c r="K17" s="73">
        <v>1</v>
      </c>
      <c r="L17" s="73">
        <v>1</v>
      </c>
      <c r="M17" s="73">
        <v>1</v>
      </c>
      <c r="N17" s="74">
        <v>1</v>
      </c>
      <c r="O17" s="74">
        <v>1</v>
      </c>
      <c r="P17" s="74">
        <v>1</v>
      </c>
    </row>
    <row r="18" spans="2:16" ht="12.75">
      <c r="B18" s="127" t="s">
        <v>18</v>
      </c>
      <c r="C18" s="162"/>
      <c r="D18" s="48"/>
      <c r="E18" s="47"/>
      <c r="F18" s="46"/>
      <c r="G18" s="47"/>
      <c r="H18" s="69"/>
      <c r="I18" s="69"/>
      <c r="J18" s="69"/>
      <c r="K18" s="46"/>
      <c r="L18" s="46"/>
      <c r="M18" s="46"/>
      <c r="N18" s="48"/>
      <c r="O18" s="49"/>
      <c r="P18" s="48"/>
    </row>
    <row r="19" spans="2:16" ht="12.75">
      <c r="B19" s="138" t="s">
        <v>19</v>
      </c>
      <c r="C19" s="180" t="s">
        <v>50</v>
      </c>
      <c r="D19" s="54" t="s">
        <v>51</v>
      </c>
      <c r="E19" s="55"/>
      <c r="F19" s="56"/>
      <c r="G19" s="55"/>
      <c r="H19" s="69"/>
      <c r="I19" s="69"/>
      <c r="J19" s="69"/>
      <c r="K19" s="46"/>
      <c r="L19" s="46"/>
      <c r="M19" s="46"/>
      <c r="N19" s="54"/>
      <c r="O19" s="57"/>
      <c r="P19" s="54"/>
    </row>
    <row r="20" spans="2:16" ht="12.75">
      <c r="B20" s="139"/>
      <c r="C20" s="181"/>
      <c r="D20" s="48" t="s">
        <v>52</v>
      </c>
      <c r="E20" s="47"/>
      <c r="F20" s="46"/>
      <c r="G20" s="47"/>
      <c r="H20" s="69"/>
      <c r="I20" s="69"/>
      <c r="J20" s="69"/>
      <c r="K20" s="46"/>
      <c r="L20" s="46"/>
      <c r="M20" s="46"/>
      <c r="N20" s="48"/>
      <c r="O20" s="49"/>
      <c r="P20" s="48"/>
    </row>
    <row r="21" spans="2:16" ht="12.75">
      <c r="B21" s="139"/>
      <c r="C21" s="182"/>
      <c r="D21" s="44" t="s">
        <v>44</v>
      </c>
      <c r="E21" s="52"/>
      <c r="F21" s="53"/>
      <c r="G21" s="52"/>
      <c r="H21" s="69"/>
      <c r="I21" s="69"/>
      <c r="J21" s="69"/>
      <c r="K21" s="46"/>
      <c r="L21" s="46"/>
      <c r="M21" s="46"/>
      <c r="N21" s="44"/>
      <c r="O21" s="51"/>
      <c r="P21" s="44"/>
    </row>
    <row r="22" spans="2:16" ht="12.75" customHeight="1">
      <c r="B22" s="139"/>
      <c r="C22" s="180" t="s">
        <v>35</v>
      </c>
      <c r="D22" s="54" t="s">
        <v>51</v>
      </c>
      <c r="E22" s="55"/>
      <c r="F22" s="56"/>
      <c r="G22" s="55"/>
      <c r="H22" s="69"/>
      <c r="I22" s="69"/>
      <c r="J22" s="69"/>
      <c r="K22" s="46"/>
      <c r="L22" s="46"/>
      <c r="M22" s="46"/>
      <c r="N22" s="54"/>
      <c r="O22" s="57"/>
      <c r="P22" s="54"/>
    </row>
    <row r="23" spans="2:16" ht="12.75">
      <c r="B23" s="139"/>
      <c r="C23" s="181"/>
      <c r="D23" s="48" t="s">
        <v>52</v>
      </c>
      <c r="E23" s="47"/>
      <c r="F23" s="46"/>
      <c r="G23" s="47"/>
      <c r="H23" s="69"/>
      <c r="I23" s="69"/>
      <c r="J23" s="69"/>
      <c r="K23" s="46"/>
      <c r="L23" s="46"/>
      <c r="M23" s="46"/>
      <c r="N23" s="48"/>
      <c r="O23" s="49"/>
      <c r="P23" s="48"/>
    </row>
    <row r="24" spans="2:16" ht="12.75">
      <c r="B24" s="139"/>
      <c r="C24" s="182"/>
      <c r="D24" s="44" t="s">
        <v>44</v>
      </c>
      <c r="E24" s="61"/>
      <c r="F24" s="61"/>
      <c r="G24" s="77"/>
      <c r="H24" s="69"/>
      <c r="I24" s="69"/>
      <c r="J24" s="69"/>
      <c r="K24" s="46"/>
      <c r="L24" s="46"/>
      <c r="M24" s="46"/>
      <c r="N24" s="44"/>
      <c r="O24" s="51"/>
      <c r="P24" s="44"/>
    </row>
    <row r="25" spans="2:16" ht="12.75" customHeight="1">
      <c r="B25" s="139"/>
      <c r="C25" s="180" t="s">
        <v>53</v>
      </c>
      <c r="D25" s="54" t="s">
        <v>51</v>
      </c>
      <c r="E25" s="55">
        <v>162</v>
      </c>
      <c r="F25" s="56">
        <v>160</v>
      </c>
      <c r="G25" s="55">
        <v>161</v>
      </c>
      <c r="H25" s="69">
        <v>161</v>
      </c>
      <c r="I25" s="69">
        <v>160</v>
      </c>
      <c r="J25" s="69">
        <v>159</v>
      </c>
      <c r="K25" s="46">
        <v>156</v>
      </c>
      <c r="L25" s="46">
        <v>156</v>
      </c>
      <c r="M25" s="46">
        <v>155</v>
      </c>
      <c r="N25" s="54">
        <v>155</v>
      </c>
      <c r="O25" s="57">
        <v>156</v>
      </c>
      <c r="P25" s="54">
        <v>155</v>
      </c>
    </row>
    <row r="26" spans="2:16" ht="12.75">
      <c r="B26" s="139"/>
      <c r="C26" s="181"/>
      <c r="D26" s="48" t="s">
        <v>52</v>
      </c>
      <c r="E26" s="47">
        <v>4</v>
      </c>
      <c r="F26" s="46">
        <v>4</v>
      </c>
      <c r="G26" s="47">
        <v>3</v>
      </c>
      <c r="H26" s="69">
        <v>15</v>
      </c>
      <c r="I26" s="69">
        <v>0</v>
      </c>
      <c r="J26" s="69">
        <v>3</v>
      </c>
      <c r="K26" s="46">
        <v>2</v>
      </c>
      <c r="L26" s="46">
        <v>0</v>
      </c>
      <c r="M26" s="46">
        <v>1</v>
      </c>
      <c r="N26" s="48">
        <v>9</v>
      </c>
      <c r="O26" s="49">
        <v>2</v>
      </c>
      <c r="P26" s="48">
        <v>9</v>
      </c>
    </row>
    <row r="27" spans="2:16" ht="12.75">
      <c r="B27" s="140"/>
      <c r="C27" s="182"/>
      <c r="D27" s="44" t="s">
        <v>44</v>
      </c>
      <c r="E27" s="61">
        <f aca="true" t="shared" si="2" ref="E27:J27">E26/E25</f>
        <v>0.024691358024691357</v>
      </c>
      <c r="F27" s="61">
        <f t="shared" si="2"/>
        <v>0.025</v>
      </c>
      <c r="G27" s="77">
        <f t="shared" si="2"/>
        <v>0.018633540372670808</v>
      </c>
      <c r="H27" s="75">
        <f t="shared" si="2"/>
        <v>0.09316770186335403</v>
      </c>
      <c r="I27" s="75">
        <f t="shared" si="2"/>
        <v>0</v>
      </c>
      <c r="J27" s="75">
        <f t="shared" si="2"/>
        <v>0.018867924528301886</v>
      </c>
      <c r="K27" s="61">
        <f aca="true" t="shared" si="3" ref="K27:P27">K26/K25</f>
        <v>0.01282051282051282</v>
      </c>
      <c r="L27" s="61">
        <f t="shared" si="3"/>
        <v>0</v>
      </c>
      <c r="M27" s="61">
        <f t="shared" si="3"/>
        <v>0.0064516129032258064</v>
      </c>
      <c r="N27" s="75">
        <f t="shared" si="3"/>
        <v>0.05806451612903226</v>
      </c>
      <c r="O27" s="75">
        <f t="shared" si="3"/>
        <v>0.01282051282051282</v>
      </c>
      <c r="P27" s="75">
        <f t="shared" si="3"/>
        <v>0.05806451612903226</v>
      </c>
    </row>
    <row r="28" spans="2:16" ht="12.75">
      <c r="B28" s="110" t="s">
        <v>54</v>
      </c>
      <c r="C28" s="157"/>
      <c r="D28" s="62" t="s">
        <v>55</v>
      </c>
      <c r="E28" s="55">
        <v>2</v>
      </c>
      <c r="F28" s="56">
        <v>2</v>
      </c>
      <c r="G28" s="55">
        <v>2</v>
      </c>
      <c r="H28" s="69">
        <v>13</v>
      </c>
      <c r="I28" s="69">
        <v>0</v>
      </c>
      <c r="J28" s="69">
        <v>2</v>
      </c>
      <c r="K28" s="46">
        <v>2</v>
      </c>
      <c r="L28" s="46">
        <v>0</v>
      </c>
      <c r="M28" s="46">
        <v>0</v>
      </c>
      <c r="N28" s="54">
        <v>7</v>
      </c>
      <c r="O28" s="57">
        <v>0</v>
      </c>
      <c r="P28" s="54">
        <v>8</v>
      </c>
    </row>
    <row r="29" spans="2:16" ht="12.75">
      <c r="B29" s="158"/>
      <c r="C29" s="159"/>
      <c r="D29" s="48" t="s">
        <v>56</v>
      </c>
      <c r="E29" s="47">
        <v>2</v>
      </c>
      <c r="F29" s="46">
        <v>1</v>
      </c>
      <c r="G29" s="47">
        <v>2</v>
      </c>
      <c r="H29" s="69">
        <v>13</v>
      </c>
      <c r="I29" s="69">
        <v>0</v>
      </c>
      <c r="J29" s="69">
        <v>2</v>
      </c>
      <c r="K29" s="46">
        <v>2</v>
      </c>
      <c r="L29" s="46">
        <v>0</v>
      </c>
      <c r="M29" s="46">
        <v>0</v>
      </c>
      <c r="N29" s="48">
        <v>7</v>
      </c>
      <c r="O29" s="49">
        <v>0</v>
      </c>
      <c r="P29" s="48">
        <v>8</v>
      </c>
    </row>
    <row r="30" spans="2:16" ht="12.75">
      <c r="B30" s="158"/>
      <c r="C30" s="159"/>
      <c r="D30" s="63" t="s">
        <v>57</v>
      </c>
      <c r="E30" s="61">
        <f aca="true" t="shared" si="4" ref="E30:J30">E29/E28</f>
        <v>1</v>
      </c>
      <c r="F30" s="61">
        <f t="shared" si="4"/>
        <v>0.5</v>
      </c>
      <c r="G30" s="77">
        <f t="shared" si="4"/>
        <v>1</v>
      </c>
      <c r="H30" s="75">
        <f t="shared" si="4"/>
        <v>1</v>
      </c>
      <c r="I30" s="75" t="e">
        <f t="shared" si="4"/>
        <v>#DIV/0!</v>
      </c>
      <c r="J30" s="75">
        <f t="shared" si="4"/>
        <v>1</v>
      </c>
      <c r="K30" s="61">
        <f aca="true" t="shared" si="5" ref="K30:P30">K29/K28</f>
        <v>1</v>
      </c>
      <c r="L30" s="61" t="e">
        <f t="shared" si="5"/>
        <v>#DIV/0!</v>
      </c>
      <c r="M30" s="61" t="e">
        <f t="shared" si="5"/>
        <v>#DIV/0!</v>
      </c>
      <c r="N30" s="75">
        <f t="shared" si="5"/>
        <v>1</v>
      </c>
      <c r="O30" s="75" t="e">
        <f t="shared" si="5"/>
        <v>#DIV/0!</v>
      </c>
      <c r="P30" s="75">
        <f t="shared" si="5"/>
        <v>1</v>
      </c>
    </row>
    <row r="31" spans="2:16" ht="12.75">
      <c r="B31" s="158"/>
      <c r="C31" s="159"/>
      <c r="D31" s="48" t="s">
        <v>45</v>
      </c>
      <c r="E31" s="47">
        <v>23.8</v>
      </c>
      <c r="F31" s="46">
        <v>43.15</v>
      </c>
      <c r="G31" s="47">
        <v>5.92</v>
      </c>
      <c r="H31" s="69">
        <v>82.48</v>
      </c>
      <c r="I31" s="69">
        <v>0</v>
      </c>
      <c r="J31" s="69">
        <v>6.35</v>
      </c>
      <c r="K31" s="46">
        <v>6.37</v>
      </c>
      <c r="L31" s="46">
        <v>0</v>
      </c>
      <c r="M31" s="46">
        <v>0</v>
      </c>
      <c r="N31" s="48">
        <v>15.95</v>
      </c>
      <c r="O31" s="49">
        <v>0</v>
      </c>
      <c r="P31" s="48">
        <v>116</v>
      </c>
    </row>
    <row r="32" spans="2:16" ht="12.75">
      <c r="B32" s="160"/>
      <c r="C32" s="161"/>
      <c r="D32" s="44" t="s">
        <v>46</v>
      </c>
      <c r="E32" s="50">
        <f aca="true" t="shared" si="6" ref="E32:J32">E31/E28</f>
        <v>11.9</v>
      </c>
      <c r="F32" s="50">
        <f t="shared" si="6"/>
        <v>21.575</v>
      </c>
      <c r="G32" s="76">
        <f t="shared" si="6"/>
        <v>2.96</v>
      </c>
      <c r="H32" s="66">
        <f t="shared" si="6"/>
        <v>6.344615384615385</v>
      </c>
      <c r="I32" s="66" t="e">
        <f t="shared" si="6"/>
        <v>#DIV/0!</v>
      </c>
      <c r="J32" s="66">
        <f t="shared" si="6"/>
        <v>3.175</v>
      </c>
      <c r="K32" s="50">
        <f aca="true" t="shared" si="7" ref="K32:P32">K31/K28</f>
        <v>3.185</v>
      </c>
      <c r="L32" s="50" t="e">
        <f t="shared" si="7"/>
        <v>#DIV/0!</v>
      </c>
      <c r="M32" s="50" t="e">
        <f t="shared" si="7"/>
        <v>#DIV/0!</v>
      </c>
      <c r="N32" s="66">
        <f t="shared" si="7"/>
        <v>2.2785714285714285</v>
      </c>
      <c r="O32" s="66" t="e">
        <f t="shared" si="7"/>
        <v>#DIV/0!</v>
      </c>
      <c r="P32" s="66">
        <f t="shared" si="7"/>
        <v>14.5</v>
      </c>
    </row>
    <row r="34" spans="2:16" s="3" customFormat="1" ht="12.75">
      <c r="B34" s="105" t="s">
        <v>24</v>
      </c>
      <c r="C34" s="108"/>
      <c r="D34" s="108"/>
      <c r="E34" s="108"/>
      <c r="F34" s="108"/>
      <c r="G34" s="108"/>
      <c r="H34" s="109"/>
      <c r="I34" s="145" t="s">
        <v>1</v>
      </c>
      <c r="J34" s="146"/>
      <c r="K34" s="147" t="s">
        <v>2</v>
      </c>
      <c r="L34" s="148"/>
      <c r="M34" s="145" t="s">
        <v>3</v>
      </c>
      <c r="N34" s="146"/>
      <c r="O34" s="147" t="s">
        <v>4</v>
      </c>
      <c r="P34" s="148"/>
    </row>
    <row r="35" spans="2:16" ht="12.75" customHeight="1">
      <c r="B35" s="155" t="s">
        <v>58</v>
      </c>
      <c r="C35" s="184"/>
      <c r="D35" s="184"/>
      <c r="E35" s="185" t="s">
        <v>59</v>
      </c>
      <c r="F35" s="185"/>
      <c r="G35" s="185"/>
      <c r="H35" s="185"/>
      <c r="I35" s="178"/>
      <c r="J35" s="179"/>
      <c r="K35" s="183"/>
      <c r="L35" s="162"/>
      <c r="M35" s="178"/>
      <c r="N35" s="179"/>
      <c r="O35" s="183"/>
      <c r="P35" s="162"/>
    </row>
    <row r="36" spans="2:16" ht="12.75">
      <c r="B36" s="184"/>
      <c r="C36" s="184"/>
      <c r="D36" s="184"/>
      <c r="E36" s="185" t="s">
        <v>25</v>
      </c>
      <c r="F36" s="185"/>
      <c r="G36" s="185"/>
      <c r="H36" s="185"/>
      <c r="I36" s="178"/>
      <c r="J36" s="179"/>
      <c r="K36" s="183"/>
      <c r="L36" s="162"/>
      <c r="M36" s="178"/>
      <c r="N36" s="179"/>
      <c r="O36" s="183"/>
      <c r="P36" s="162"/>
    </row>
    <row r="37" spans="2:16" ht="12.75">
      <c r="B37" s="184"/>
      <c r="C37" s="184"/>
      <c r="D37" s="184"/>
      <c r="E37" s="185" t="s">
        <v>60</v>
      </c>
      <c r="F37" s="185"/>
      <c r="G37" s="185"/>
      <c r="H37" s="185"/>
      <c r="I37" s="178"/>
      <c r="J37" s="179"/>
      <c r="K37" s="183"/>
      <c r="L37" s="162"/>
      <c r="M37" s="178"/>
      <c r="N37" s="179"/>
      <c r="O37" s="183"/>
      <c r="P37" s="162"/>
    </row>
    <row r="38" spans="2:16" ht="12.75">
      <c r="B38" s="42"/>
      <c r="C38" s="42"/>
      <c r="D38" s="42"/>
      <c r="E38" s="64"/>
      <c r="F38" s="42"/>
      <c r="G38" s="42"/>
      <c r="H38" s="64"/>
      <c r="I38" s="64"/>
      <c r="J38" s="64"/>
      <c r="K38" s="64"/>
      <c r="L38" s="64"/>
      <c r="M38" s="64"/>
      <c r="N38" s="64"/>
      <c r="O38" s="64"/>
      <c r="P38" s="42"/>
    </row>
    <row r="39" spans="2:16" ht="12.75">
      <c r="B39" s="42"/>
      <c r="C39" s="42"/>
      <c r="D39" s="42"/>
      <c r="E39" s="64"/>
      <c r="F39" s="42"/>
      <c r="G39" s="42"/>
      <c r="H39" s="64"/>
      <c r="I39" s="64"/>
      <c r="J39" s="64"/>
      <c r="K39" s="64"/>
      <c r="L39" s="64"/>
      <c r="M39" s="64"/>
      <c r="N39" s="64"/>
      <c r="O39" s="64"/>
      <c r="P39" s="42"/>
    </row>
    <row r="41" spans="3:16" ht="12.75">
      <c r="C41" s="153" t="s">
        <v>26</v>
      </c>
      <c r="D41" s="186"/>
      <c r="E41" s="186"/>
      <c r="F41" s="186"/>
      <c r="G41" s="186"/>
      <c r="H41" s="186"/>
      <c r="I41" s="186"/>
      <c r="J41" s="186"/>
      <c r="K41" s="186"/>
      <c r="L41" s="186"/>
      <c r="M41" s="186"/>
      <c r="N41" s="186"/>
      <c r="O41" s="186"/>
      <c r="P41" s="186"/>
    </row>
    <row r="42" spans="3:16" ht="12.75">
      <c r="C42" s="33"/>
      <c r="D42" s="65"/>
      <c r="E42" s="65"/>
      <c r="F42" s="65"/>
      <c r="G42" s="65"/>
      <c r="H42" s="65"/>
      <c r="I42" s="65"/>
      <c r="J42" s="65"/>
      <c r="K42" s="65"/>
      <c r="L42" s="65"/>
      <c r="M42" s="65"/>
      <c r="N42" s="65"/>
      <c r="O42" s="65"/>
      <c r="P42" s="65"/>
    </row>
    <row r="43" ht="12.75">
      <c r="J43" s="3"/>
    </row>
    <row r="44" spans="3:15" s="6" customFormat="1" ht="13.5" thickBot="1">
      <c r="C44" s="6" t="s">
        <v>37</v>
      </c>
      <c r="D44" s="35"/>
      <c r="G44" s="6" t="s">
        <v>38</v>
      </c>
      <c r="H44" s="149"/>
      <c r="I44" s="149"/>
      <c r="J44" s="149"/>
      <c r="L44" s="6" t="s">
        <v>39</v>
      </c>
      <c r="M44" s="149"/>
      <c r="N44" s="149"/>
      <c r="O44" s="149"/>
    </row>
    <row r="45" spans="5:11" ht="12.75">
      <c r="E45" s="3"/>
      <c r="H45" s="3"/>
      <c r="K45" s="36"/>
    </row>
    <row r="46" spans="2:4" ht="12.75">
      <c r="B46" s="1" t="s">
        <v>28</v>
      </c>
      <c r="D46" s="43"/>
    </row>
    <row r="47" ht="12.75">
      <c r="B47" s="1" t="s">
        <v>29</v>
      </c>
    </row>
    <row r="48" ht="12.75">
      <c r="B48" s="1" t="s">
        <v>61</v>
      </c>
    </row>
  </sheetData>
  <sheetProtection/>
  <mergeCells count="43">
    <mergeCell ref="C41:P41"/>
    <mergeCell ref="H44:J44"/>
    <mergeCell ref="M44:O44"/>
    <mergeCell ref="K36:L36"/>
    <mergeCell ref="M36:N36"/>
    <mergeCell ref="O36:P36"/>
    <mergeCell ref="E37:H37"/>
    <mergeCell ref="I37:J37"/>
    <mergeCell ref="K37:L37"/>
    <mergeCell ref="M37:N37"/>
    <mergeCell ref="O37:P37"/>
    <mergeCell ref="M34:N34"/>
    <mergeCell ref="O34:P34"/>
    <mergeCell ref="B35:D37"/>
    <mergeCell ref="E35:H35"/>
    <mergeCell ref="I35:J35"/>
    <mergeCell ref="K35:L35"/>
    <mergeCell ref="M35:N35"/>
    <mergeCell ref="O35:P35"/>
    <mergeCell ref="E36:H36"/>
    <mergeCell ref="I36:J36"/>
    <mergeCell ref="B28:C32"/>
    <mergeCell ref="B34:H34"/>
    <mergeCell ref="I34:J34"/>
    <mergeCell ref="K34:L34"/>
    <mergeCell ref="B19:B27"/>
    <mergeCell ref="C19:C21"/>
    <mergeCell ref="C22:C24"/>
    <mergeCell ref="C25:C27"/>
    <mergeCell ref="C1:P1"/>
    <mergeCell ref="D2:E2"/>
    <mergeCell ref="B7:D10"/>
    <mergeCell ref="E7:G8"/>
    <mergeCell ref="H7:J8"/>
    <mergeCell ref="K7:M8"/>
    <mergeCell ref="N7:P8"/>
    <mergeCell ref="E9:G9"/>
    <mergeCell ref="H9:J9"/>
    <mergeCell ref="K9:M9"/>
    <mergeCell ref="N9:P9"/>
    <mergeCell ref="B11:C13"/>
    <mergeCell ref="B14:C17"/>
    <mergeCell ref="B18:C18"/>
  </mergeCells>
  <printOptions/>
  <pageMargins left="0.75" right="0.75" top="1" bottom="1" header="0.5" footer="0.5"/>
  <pageSetup horizontalDpi="600" verticalDpi="600" orientation="landscape" scale="6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Llela Tan-Walsh</cp:lastModifiedBy>
  <cp:lastPrinted>2011-02-04T16:49:20Z</cp:lastPrinted>
  <dcterms:created xsi:type="dcterms:W3CDTF">2009-11-05T22:32:05Z</dcterms:created>
  <dcterms:modified xsi:type="dcterms:W3CDTF">2011-11-30T18:29:35Z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